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Y:\Kasany\"/>
    </mc:Choice>
  </mc:AlternateContent>
  <bookViews>
    <workbookView xWindow="0" yWindow="0" windowWidth="0" windowHeight="0"/>
  </bookViews>
  <sheets>
    <sheet name="Rekapitulace" sheetId="8" r:id="rId1"/>
    <sheet name="000000" sheetId="2" r:id="rId2"/>
    <sheet name="101" sheetId="3" r:id="rId3"/>
    <sheet name="102" sheetId="4" r:id="rId4"/>
    <sheet name="102.1" sheetId="5" r:id="rId5"/>
    <sheet name="103" sheetId="6" r:id="rId6"/>
    <sheet name="104" sheetId="7" r:id="rId7"/>
  </sheets>
  <calcPr/>
</workbook>
</file>

<file path=xl/calcChain.xml><?xml version="1.0" encoding="utf-8"?>
<calcChain xmlns="http://schemas.openxmlformats.org/spreadsheetml/2006/main">
  <c i="8" l="1"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7" r="I3"/>
  <c r="I121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I112"/>
  <c r="O117"/>
  <c r="I117"/>
  <c r="O113"/>
  <c r="I113"/>
  <c r="I75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I70"/>
  <c r="O71"/>
  <c r="I71"/>
  <c r="I17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6" r="I3"/>
  <c r="I145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I128"/>
  <c r="O141"/>
  <c r="I141"/>
  <c r="O137"/>
  <c r="I137"/>
  <c r="O133"/>
  <c r="I133"/>
  <c r="O129"/>
  <c r="I129"/>
  <c r="I91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I78"/>
  <c r="O87"/>
  <c r="I87"/>
  <c r="O83"/>
  <c r="I83"/>
  <c r="O79"/>
  <c r="I79"/>
  <c r="I17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58"/>
  <c r="O71"/>
  <c r="I71"/>
  <c r="O67"/>
  <c r="I67"/>
  <c r="O63"/>
  <c r="I63"/>
  <c r="O59"/>
  <c r="I59"/>
  <c r="I21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4" r="I3"/>
  <c r="I171"/>
  <c r="O232"/>
  <c r="I232"/>
  <c r="O228"/>
  <c r="I228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I162"/>
  <c r="O167"/>
  <c r="I167"/>
  <c r="O163"/>
  <c r="I163"/>
  <c r="I157"/>
  <c r="O158"/>
  <c r="I158"/>
  <c r="I104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I83"/>
  <c r="O100"/>
  <c r="I100"/>
  <c r="O96"/>
  <c r="I96"/>
  <c r="O92"/>
  <c r="I92"/>
  <c r="O88"/>
  <c r="I88"/>
  <c r="O84"/>
  <c r="I84"/>
  <c r="I78"/>
  <c r="O79"/>
  <c r="I79"/>
  <c r="I17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140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I135"/>
  <c r="O136"/>
  <c r="I136"/>
  <c r="I126"/>
  <c r="O131"/>
  <c r="I131"/>
  <c r="O127"/>
  <c r="I127"/>
  <c r="I81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I72"/>
  <c r="O77"/>
  <c r="I77"/>
  <c r="O73"/>
  <c r="I73"/>
  <c r="I67"/>
  <c r="O68"/>
  <c r="I68"/>
  <c r="I62"/>
  <c r="O63"/>
  <c r="I63"/>
  <c r="I17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9"/>
  <c r="O45"/>
  <c r="I45"/>
  <c r="O41"/>
  <c r="I41"/>
  <c r="O38"/>
  <c r="I38"/>
  <c r="O34"/>
  <c r="I34"/>
  <c r="O30"/>
  <c r="I30"/>
  <c r="O26"/>
  <c r="I26"/>
  <c r="O23"/>
  <c r="I23"/>
  <c r="O20"/>
  <c r="I20"/>
  <c r="O17"/>
  <c r="I17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<sst xmlns="http://schemas.openxmlformats.org/spreadsheetml/2006/main">
  <si>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</si>
  <si>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</si>
  <si>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</si>
  <si>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ZR 2025 - II/387 KŘIŽOVATKA I/19 - KASANY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</si>
  <si>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</si>
  <si>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</si>
  <si>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</si>
  <si>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</si>
  <si>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</si>
  <si>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</si>
  <si>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</si>
  <si>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000</t>
  </si>
  <si>
    <t>Vedlejší a ostatní náklady</t>
  </si>
  <si>
    <t>101</t>
  </si>
  <si>
    <t>úsek km 0,000 – 0,670</t>
  </si>
  <si>
    <t>102</t>
  </si>
  <si>
    <t>úsek km 0,670 – 1,825</t>
  </si>
  <si>
    <t>102.1</t>
  </si>
  <si>
    <t>sanace násypového tělěsa km 0,769 - 0,845</t>
  </si>
  <si>
    <t>103</t>
  </si>
  <si>
    <t>úsek km 1,825 – 2,600</t>
  </si>
  <si>
    <t>104</t>
  </si>
  <si>
    <t>úsek km 2,750 – 3.301</t>
  </si>
  <si>
    <t>Soupis prací objektu</t>
  </si>
  <si>
    <t>S</t>
  </si>
  <si>
    <t>Stavba:</t>
  </si>
  <si>
    <t>ZR 2025</t>
  </si>
  <si>
    <t>II/387 KŘIŽOVATKA I/19 - KASANY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</si>
  <si>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</si>
  <si>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</si>
  <si>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</si>
  <si>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</si>
  <si>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</si>
  <si>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</si>
  <si>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</si>
  <si>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</si>
  <si>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</si>
  <si>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</si>
  <si>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</si>
  <si>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</si>
  <si>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</si>
  <si>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</si>
  <si>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</si>
  <si>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</si>
  <si>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</si>
  <si>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</si>
  <si>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</si>
  <si>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</si>
  <si>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</si>
  <si>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</si>
  <si>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</si>
  <si>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</si>
  <si>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zkoušení asfaltové směsi na přítomnost PAU, vč. vyhodnocení a zatřídění
ostatní zkoušky dle ČSN a TP - dle požadavku objednatele</t>
  </si>
  <si>
    <t>TS</t>
  </si>
  <si>
    <t>zahrnuje veškeré náklady spojené s objednatelem požadovanými zkouškami</t>
  </si>
  <si>
    <t>02720</t>
  </si>
  <si>
    <t>POMOC PRÁCE ZŘÍZ NEBO ZAJIŠŤ REGULACI A OCHRANU DOPRAVY</t>
  </si>
  <si>
    <t>zpracování DIO, vč. zřízení a odstranění přechodného dopravního značení
 objízdných tras, vč. projednání. Zajištění vydání všech potřebných rozhodnutí a stanovení pro přechodnou úpravu provozu na pozemních komunikacích dle zpracované projektové dokumentace a dle vyjádření dotčených orgánů;
-Soustavnou péči zhotovitele o kvalitní značení objízdných tras;
-Zabezpečení změny dopravního značení a provizorních objížděk;</t>
  </si>
  <si>
    <t>VV</t>
  </si>
  <si>
    <t xml:space="preserve">viz příloha E - Zásady organizace výstavby  1 = 1,000 [A]</t>
  </si>
  <si>
    <t>zahrnuje veškeré náklady spojené s objednatelem požadovanými zařízeními</t>
  </si>
  <si>
    <t>02730</t>
  </si>
  <si>
    <t>POMOC PRÁCE ZŘÍZ NEBO ZAJIŠŤ OCHRANU INŽENÝRSKÝCH SÍTÍ</t>
  </si>
  <si>
    <t>náklady na vytyčení inženýrských sítí na staveništi</t>
  </si>
  <si>
    <t>02911</t>
  </si>
  <si>
    <t>OSTATNÍ POŽADAVKY - GEODETICKÉ ZAMĚŘENÍ</t>
  </si>
  <si>
    <t>veškerá zaměření nutná pro realizaci stavby, doložení provedených prací a doložení skutečného provedení stavby na podkladu KM
Jedná se i o zaměření skutečného provedení stavby ke kolaudaci vč. digitální podoby, vytyčení hranic pozemků a obvodu stavby, geodetické zaměření v průběhu stavby, zaměření jednotlivých vrstev a konstrukcí (určení objemu)</t>
  </si>
  <si>
    <t>02940</t>
  </si>
  <si>
    <t>OSTATNÍ POŽADAVKY - VYPRACOVÁNÍ DOKUMENTACE</t>
  </si>
  <si>
    <t>Pasportizace okolních staveb a pozemků, pasportizace objízdných tras před zahájením prací a po dokončení prací
Vypracování kontrolně zkušebního plánu stavby
Zpracování a předložení technologických postupů provádění prací před zahájením jednotlivých prací s ohledem na BOZP
Ostatní náklady nutné k dokončení stavby, uvedení do předčasného užívání, k vydání kolaudačního souhlasu a uvedení stavby do provozu
Zajištění podmínek vyplývajících ze stavebního povolení a podkladových dokladů, které jsou uvedeny jako závazek nebo povinnost objednatele (stavebníka) během realizace stavby;
Uzavření dohody o předčasném užívání stavby před jejím úplným dokončením
Vypracování závěrečné zprávy zhotovitele o jakosti provedeného díla (bližší podmínky a rozsah v SOD)
Vyhodnocení plánu odpadů</t>
  </si>
  <si>
    <t>zahrnuje veškeré náklady spojené s objednatelem požadovanými pracemi</t>
  </si>
  <si>
    <t>1</t>
  </si>
  <si>
    <t>HAVARIJNÍ PLÁN</t>
  </si>
  <si>
    <t>HAVARIJNÍ PLÁN 1 = 1,000 [A]</t>
  </si>
  <si>
    <t>02944</t>
  </si>
  <si>
    <t>OSTAT POŽADAVKY - DOKUMENTACE SKUTEČ PROVEDENÍ V DIGIT FORMĚ</t>
  </si>
  <si>
    <t>Výkresy a související písemnosti zhotovené stavby potřebné pro evidenci pozemní komunikace. Výkresy odchylek a změn stavby oproti DSP+PDPS. Ověření podpisem odpovědného zástupce zhotovitele a správce stavby.
Vektorová data osy silnice 
Součástí PDPS a následně i DSPS budou vektorová data osy realizované silnice II. třídy ve formátu ESRI SHP nebo GDB a situační výkres se zakreslenou osou realizované silnice II. třídy minimílně v měřítku katastrální mapy</t>
  </si>
  <si>
    <t>1 = 1,000 [A]</t>
  </si>
  <si>
    <t>02946</t>
  </si>
  <si>
    <t>OSTAT POŽADAVKY - FOTODOKUMENTACE</t>
  </si>
  <si>
    <t>1x závěrečná fotodokumentace na CD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</si>
  <si>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</si>
  <si>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02960</t>
  </si>
  <si>
    <t>OSTATNÍ POŽADAVKY - BOZP</t>
  </si>
  <si>
    <t>Kompletní práce související se zajištěním BOZP na stavbě – práce související s plánem BOZP</t>
  </si>
  <si>
    <t>zahrnuje veškeré náklady spojené s objednatelem požadovaným dozorem</t>
  </si>
  <si>
    <t>02990</t>
  </si>
  <si>
    <t>A</t>
  </si>
  <si>
    <t>OSTATNÍ POŽADAVKY - INFORMAČNÍ TABULE</t>
  </si>
  <si>
    <t>publicita Kraj Vysočina místo, realizace bude po dobu realizace stavby osazeno 2 ks velkoplošného billboardu o rozměrech 5,1x2,4 m dle pravidel objednatele (jedná se o pronájem), zahrnuje projednání umístění, konstrukci a polep vč. dodávky, montáže a demontáže.
Formát, rozměr a popis vč. grafického zpracování bude před zhotovením a osazením odsouhlasen objednatelem.</t>
  </si>
  <si>
    <t>Dočasná publicita – billboard Kraj Vysočina 2 = 2,000 [A]</t>
  </si>
  <si>
    <t xml:space="preserve"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</si>
  <si>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03100</t>
  </si>
  <si>
    <t>ZAŘÍZENÍ STAVENIŠTĚ - ZŘÍZENÍ, PROVOZ, DEMONTÁŽ</t>
  </si>
  <si>
    <t>Zahrnuje zejména náklady na:
- požadavky související s vybudováním, provozem a likvidací zařízení staveniště
- přípravu staveniště včetně zajištění přístupu pro provádění prací</t>
  </si>
  <si>
    <t>zahrnuje objednatelem povolené náklady na pořízení (event. pronájem), provozování, udržování a likvidaci zhotovitelova zařízení</t>
  </si>
  <si>
    <t>015111</t>
  </si>
  <si>
    <t xml:space="preserve">POPLATKY ZA LIKVIDACI ODPADŮ NEKONTAMINOVANÝCH - 17 05 04  VYTĚŽENÉ ZEMINY A HORNINY -  I. TŘÍDA TĚŽITELNOSTI</t>
  </si>
  <si>
    <t>T</t>
  </si>
  <si>
    <t>krajnice 0,1*1,8*332,000000 (56962) = 59,760 [A]_x000d_
 příkopy 270*0,15 = 40,500 [B]_x000d_
 odkop sanace 33,525*1,8 = 60,345 [C]_x000d_
 Celkové množství 160.605000 = 160,605 [D]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</si>
  <si>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</si>
  <si>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</si>
  <si>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</si>
  <si>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propustek km 0,586 1,44*2,4 = 3,456 [A]</t>
  </si>
  <si>
    <t>Zemní práce</t>
  </si>
  <si>
    <t>113136</t>
  </si>
  <si>
    <t>ODSTRANĚNÍ KRYTU ZPEVNĚNÝCH PLOCH S ASFALT POJIVEM, ODVOZ DO 12KM</t>
  </si>
  <si>
    <t>M3</t>
  </si>
  <si>
    <t>Odtěžení rozfrézováného mat. v tl. 50 mm s uložením na mezideponii</t>
  </si>
  <si>
    <t>0,000-0,430 a 0,600-0,670 0,05*2910,000000 (f11) = 145,500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</si>
  <si>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</si>
  <si>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11360</t>
  </si>
  <si>
    <t>ROZRYTÍ VOZOVKY</t>
  </si>
  <si>
    <t>M2</t>
  </si>
  <si>
    <t>Rozfrézování zbytkových vrstev krytu a nestmelených vrstev vozovky</t>
  </si>
  <si>
    <t>0,000-0,430 a 0,600-0,670 tl.250mm 2910,000000 (f11) = 2910,000 [A]_x000d_
 0,430-0,660 tl.200mm1490,000000 (f12) = 1490,000 [B]_x000d_
 Celkové množství 4400.000000 = 4400,000 [C]</t>
  </si>
  <si>
    <t>Položka zahrnuje:
- potřebné mechanizmy a odklizení přebytečného materiálu
Položka nezahrnuje:
- x</t>
  </si>
  <si>
    <t>113726</t>
  </si>
  <si>
    <t>FRÉZOVÁNÍ ZPEVNĚNÝCH PLOCH ASFALTOVÝCH, ODVOZ DO 12KM</t>
  </si>
  <si>
    <t>Odfrézování AC vrstev krytu v tl. 50 mm s odvozem a využitím dle vyhl. 283/2023 Sb.</t>
  </si>
  <si>
    <t>tl. 0,05*(2910,000000 (f11)+1490,000000 (f12)) = 220,000 [A]</t>
  </si>
  <si>
    <t>Napojení navazující AC plochy</t>
  </si>
  <si>
    <t>0,05*346,000000 (574B44) = 17,300 [A]</t>
  </si>
  <si>
    <t>122736</t>
  </si>
  <si>
    <t>ODKOPÁVKY A PROKOPÁVKY OBECNÉ TŘ. I, ODVOZ DO 12KM</t>
  </si>
  <si>
    <t>Hloubková sanace vozovky - předpoklad 5% plochy
čerpáno se souhlasem TDS</t>
  </si>
  <si>
    <t>0,430-0,660 0,45*0,05*1490,000000 (f12) = 33,525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</si>
  <si>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</si>
  <si>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12922</t>
  </si>
  <si>
    <t>ČIŠTĚNÍ KRAJNIC OD NÁNOSU TL. DO 100MM</t>
  </si>
  <si>
    <t>332,000000 (56962) = 332,000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</si>
  <si>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</si>
  <si>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12930</t>
  </si>
  <si>
    <t>ČIŠTĚNÍ PŘÍKOPŮ OD NÁNOSU</t>
  </si>
  <si>
    <t>propustek km 0,586 3*0,1 = 0,300 [A]</t>
  </si>
  <si>
    <t>12931</t>
  </si>
  <si>
    <t>ČIŠTĚNÍ PŘÍKOPŮ OD NÁNOSU DO 0,25M3/M</t>
  </si>
  <si>
    <t>M</t>
  </si>
  <si>
    <t>KM 0.230-0.280; VPRAVO 280-230 = 50,000 [A]_x000d_
 KM 0.425-0.645; VPRAVO 645-425 = 220,000 [B]_x000d_
 Celkové množství 270.000000 = 270,000 [C]</t>
  </si>
  <si>
    <t>129958</t>
  </si>
  <si>
    <t>ČIŠTĚNÍ POTRUBÍ DN DO 600MM</t>
  </si>
  <si>
    <t>propustek km 0,252 10 = 10,000 [A]_x000d_
 propustek km 0,586 10 = 10,000 [B]_x000d_
 propustek km 0,636 10 = 10,000 [C]_x000d_
 Celkové množství 30.000000 = 30,000 [D]</t>
  </si>
  <si>
    <t>173103</t>
  </si>
  <si>
    <t>ZEMNÍ KRAJNICE A DOSYPÁVKY SE ZHUT DO 100% PS</t>
  </si>
  <si>
    <t>0,430-0,660 0,05*1490,000000 (f12)*tl0,2 = 14,900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</si>
  <si>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</si>
  <si>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</si>
  <si>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</si>
  <si>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0,430-0,660 0,05*1490,000000 (f12) = 74,500 [A]</t>
  </si>
  <si>
    <t>Položka zahrnuje:
- úpravu pláně včetně vyrovnání výškových rozdílů. Míru zhutnění určuje projekt.
Položka nezahrnuje:
- x</t>
  </si>
  <si>
    <t>2</t>
  </si>
  <si>
    <t>Základy</t>
  </si>
  <si>
    <t>21451</t>
  </si>
  <si>
    <t>SANAČNÍ VRSTVY Z LOMOVÉHO KAMENE</t>
  </si>
  <si>
    <t>Sanace svahu lomovým kamenem</t>
  </si>
  <si>
    <t>KM 0.560-0.580; VLEVO 20*2*0,3 = 12,000 [A]_x000d_
 KM 0.600-0.615; VLEVO 15*5*0,3 = 22,500 [B]_x000d_
 Celkové množství 34.500000 = 34,500 [C]</t>
  </si>
  <si>
    <t>Položka zahrnuje:
- dodávku lomového kamen předepsané kvality
- mimostaveništní a vnitrostaveništní dopravu, rozprostření se zhutněním
- není-li v zadávací dokumentaci uvedeno jinak, jedná se o nakupovaný materiál
Položka nezahrnuje:
- x</t>
  </si>
  <si>
    <t>3</t>
  </si>
  <si>
    <t>Svislé konstrukce</t>
  </si>
  <si>
    <t>311212</t>
  </si>
  <si>
    <t>ZDI A STĚNY PODPĚR A VOLNÉ Z KAMENE A LOM VÝROBKŮ NA MC</t>
  </si>
  <si>
    <t>oprava opěrné zdi lomovým kamenem do betonu</t>
  </si>
  <si>
    <t>KM 0.425-0.645; VLEVO 50*0,4 = 20,000 [A]</t>
  </si>
  <si>
    <t>Položka zahrnuje:
- dodání předepsaného hlavního materiálu
- spojovacího materiálu
- vyzdění do předepsaného tvaru
- včetně mimostaveništní a vnitrostaveništní dopravy
Položka nezahrnuje:
- x</t>
  </si>
  <si>
    <t>4</t>
  </si>
  <si>
    <t>Vodorovné konstrukce</t>
  </si>
  <si>
    <t>451313</t>
  </si>
  <si>
    <t>PODKLADNÍ A VÝPLŇOVÉ VRSTVY Z PROSTÉHO BETONU C16/20</t>
  </si>
  <si>
    <t>propustek km 0,252 - podklad pod dlažbu plocha2*0,15 = 0,300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</si>
  <si>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</si>
  <si>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465513</t>
  </si>
  <si>
    <t>PŘEDLÁŽDĚNÍ DLAŽBY Z LOMOVÉHO KAMENE</t>
  </si>
  <si>
    <t>propustek km 0,252 - oprava dkažby na vtoku a výtoku plocha2*0,3 = 0,600 [A]</t>
  </si>
  <si>
    <t xml:space="preserve">Položka zahrnuje:
- 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Položka nezahrnuje:
- podklad pod dlažbu, vykazuje se samostatně položkami SD 45
- dodávku nového materiálu</t>
  </si>
  <si>
    <t>5</t>
  </si>
  <si>
    <t>Komunikace</t>
  </si>
  <si>
    <t>56333</t>
  </si>
  <si>
    <t>VOZOVKOVÉ VRSTVY ZE ŠTĚRKODRTI TL. DO 150MM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</si>
  <si>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</si>
  <si>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56366</t>
  </si>
  <si>
    <t>VOZOVKOVÉ VRSTVY Z RECYKLOVANÉHO MATERIÁLU TL DO 300MM</t>
  </si>
  <si>
    <t>Hloubková sanace vozovky - předpoklad 5% plochy
čerpáno se souhlasem TDS
R-mat. (konstrukční vrstvy pův. vozovky)
+ štěrkodrť ŠD 0/63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</si>
  <si>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</si>
  <si>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567544</t>
  </si>
  <si>
    <t>VRST PRO OBNOVU A OPR RECYK ZA STUD CEM A ASF EM TL DO 200MM</t>
  </si>
  <si>
    <t>RS CA
vč. provedení reprofilace, homogenizace materiálu vícenásobným pojezdem recykl. frézy a zhutnění</t>
  </si>
  <si>
    <t>1,05*(2910,000000 (f11)+1490,000000 (f12)) = 4620,000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</si>
  <si>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</si>
  <si>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</si>
  <si>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</si>
  <si>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odměřeno v CAD 332 = 332,000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</si>
  <si>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</si>
  <si>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</si>
  <si>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</si>
  <si>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Infiltrač. postřik se zadrcením 
povrchu DK 4/8 mm v mn. 5,0 kg/m2
PI E min. 0,7 kg/m2
se souhlasem TDS</t>
  </si>
  <si>
    <t>1,02*(2910,000000 (f11)+1490,000000 (f12)) = 4488,000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</si>
  <si>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</si>
  <si>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</si>
  <si>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</si>
  <si>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PS-CP min 0,4kg/m2</t>
  </si>
  <si>
    <t>2910,000000 (f11)+1490,000000 (f12) = 4400,000 [A]</t>
  </si>
  <si>
    <t>346,000000 (574B44) = 346,000 [A]</t>
  </si>
  <si>
    <t>574A34</t>
  </si>
  <si>
    <t>ASFALTOVÝ BETON PRO OBRUSNÉ VRSTVY ACO 11+ TL. 40MM</t>
  </si>
  <si>
    <t>ACO 11+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</si>
  <si>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</si>
  <si>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574A44</t>
  </si>
  <si>
    <t>ASFALTOVÝ BETON PRO OBRUSNÉ VRSTVY ACO 11+ TL. 50MM</t>
  </si>
  <si>
    <t>odměřeno v CAD 346 = 346,000 [A]</t>
  </si>
  <si>
    <t>574A56</t>
  </si>
  <si>
    <t>ASFALTOVÝ BETON PRO OBRUSNÉ VRSTVY ACO 16+ TL. 60MM</t>
  </si>
  <si>
    <t>ACL 16+ (S), 50/70</t>
  </si>
  <si>
    <t>58910</t>
  </si>
  <si>
    <t>VÝPLŇ SPAR ASFALTEM</t>
  </si>
  <si>
    <t>dopojení stáv. AC ploch 6+29+26+13+6+7+6+9 = 102,000 [A]_x000d_
 napojení hlavní trasy 6 = 6,000 [B]_x000d_
 Celkové množství 108.000000 = 108,000 [C]</t>
  </si>
  <si>
    <t>Položka zahrnuje: 
- dodávku předepsaného materiálu
- vyčištění a výplň spar tímto materiálem
Položka nezahrnuje:
- x</t>
  </si>
  <si>
    <t>6</t>
  </si>
  <si>
    <t>Úpravy povrchů, podlahy, výplně otvorů</t>
  </si>
  <si>
    <t>626121</t>
  </si>
  <si>
    <t>REPROFIL PODHL, SVIS PLOCH SANAČ MALTOU DVOUVRST TL DO 40MM</t>
  </si>
  <si>
    <t>propustek km 0,252 - sanace čel a římsy plocha2*3,5 = 7,000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</si>
  <si>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</si>
  <si>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62745</t>
  </si>
  <si>
    <t>SPÁROVÁNÍ STARÉHO ZDIVA CEMENTOVOU MALTOU</t>
  </si>
  <si>
    <t>propustek km 0,636 - oprvava spar šel na vtoku a výtoku 2*3 = 6,000 [A]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</si>
  <si>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</si>
  <si>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>8</t>
  </si>
  <si>
    <t>Potrubí</t>
  </si>
  <si>
    <t>899121</t>
  </si>
  <si>
    <t>MŘÍŽE OCELOVÉ SAMOSTATNÉ</t>
  </si>
  <si>
    <t>KUS</t>
  </si>
  <si>
    <t>propustek km 0,586 1 = 1,000 [A]</t>
  </si>
  <si>
    <t>Položka zahrnuje:
- dodávku a osazení předepsané mříže včetně rámu
Položka nezahrnuje:
- x</t>
  </si>
  <si>
    <t>9</t>
  </si>
  <si>
    <t>Ostatní konstrukce a práce</t>
  </si>
  <si>
    <t>912152</t>
  </si>
  <si>
    <t>SVODNICE SAMOSTATNÁ - DEMONTÁŽ A ZPĚTNÁ MONTÁŽ</t>
  </si>
  <si>
    <t>KM 0.425-0.645; VLEVO 645-425 = 220,000 [A]</t>
  </si>
  <si>
    <t>Položka zahrnuje:
- demontáž stávající svodnice 
- její očištění případně opravu (včetně opravy povrchové úpravy)
- zpětnou montáž včetně dodávky nutných spojovacích prvků
Položka nezahrnuje:
- x</t>
  </si>
  <si>
    <t>91228</t>
  </si>
  <si>
    <t>SMĚROVÉ SLOUPKY Z PLAST HMOT VČETNĚ ODRAZNÉHO PÁSKU</t>
  </si>
  <si>
    <t>km 0,120-0,320 7 = 7,000 [A]_x000d_
 km 0,420-0,640 9 = 9,000 [B]_x000d_
 Celkové množství 16.000000 = 16,000 [C]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</si>
  <si>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</si>
  <si>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</si>
  <si>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</si>
  <si>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km 0,420-0,640 9 = 9,000 [A]</t>
  </si>
  <si>
    <t>Položka zahrnuje:
- demontáž stávajícího sloupku
- jeho odvoz do skladu nebo na skládku
Položka nezahrnuje:
- x</t>
  </si>
  <si>
    <t>912452</t>
  </si>
  <si>
    <t>R</t>
  </si>
  <si>
    <t>SVODIDLOVÉ SLOUPKY S DISTANČNÍM KUSEM - VYROVNANÍ</t>
  </si>
  <si>
    <t>KM 0.425-0.645; VLEVO (645-425)/2 = 110,000 [A]</t>
  </si>
  <si>
    <t>Položka zahrnuje:
- demontáž stávajícího sloupku s distančním kusem, jejich očištění případně opravu (včetně opravy povrchové úpravy)
- dodávku nutných spojovacích prvků
- osazení sloupku s distančním kusem zaberaněním nebo osazením do betonového bloku (včetně betonového bloků a nutných zemních prací)
Položka nezahrnuje:
- x</t>
  </si>
  <si>
    <t>915111</t>
  </si>
  <si>
    <t>VODOROVNÉ DOPRAVNÍ ZNAČENÍ BARVOU HLADKÉ - DODÁVKA A POKLÁDKA</t>
  </si>
  <si>
    <t>V4 (0,125) 0,125*2*670,000000 (f01) = 167,500 [A]_x000d_
 `(3x) V11a ` (4*2,5+2*12+14)*0,125*2 = 12,000 [B]_x000d_
 Celkové množství 179.500000 = 179,500 [C]</t>
  </si>
  <si>
    <t>Položka zahrnuje:
- dodání a pokládku nátěrového materiálu
- předznačení a reflexní úpravu
Položka nezahrnuje:
- x
Způsob měření:
- měří se pouze natíraná plocha</t>
  </si>
  <si>
    <t>91552</t>
  </si>
  <si>
    <t>VODOR DOPRAV ZNAČ - PÍSMENA</t>
  </si>
  <si>
    <t>(VDZ) bílé barvy v reflexní úpravě v souladu s ČSN 01 8020 a dále ČSN EN 1436</t>
  </si>
  <si>
    <t xml:space="preserve">(3x) V11a BUS   2*(2*3) = 12,000 [A]</t>
  </si>
  <si>
    <t>položka zahrnuje:
- dodání a pokládku nátěrového materiálu
- předznačení a reflexní úpravu</t>
  </si>
  <si>
    <t>91783</t>
  </si>
  <si>
    <t>VÝŠKOVÁ ÚPRAVA OBRUB Z KRAJNÍKŮ</t>
  </si>
  <si>
    <t>předpoklad 5% délky</t>
  </si>
  <si>
    <t>KM 0.000-0.420; VLEVO 420*0,05 = 21,000 [A]</t>
  </si>
  <si>
    <t>Položka zahrnuje:
- vytrhání, očištění, manipulaci
- nové betonové lože a osazení. 
Položka nezahrnuje:
- nutné doplnění novými obrubami se uvede v položkách 9172 až 9177</t>
  </si>
  <si>
    <t>9181D5</t>
  </si>
  <si>
    <t>ČELA PROPUSTU Z TRUB DN DO 600MM Z BETONU DO C 30/37</t>
  </si>
  <si>
    <t xml:space="preserve">Položka zahrnuje:
- kompletní čelo (základ, dřík, římsu)
- dodání čerstvého betonu (betonové směsi) požadované kvality, jeho uložení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x</t>
  </si>
  <si>
    <t>9182D</t>
  </si>
  <si>
    <t>VTOKOVÉ JÍMKY BETONOVÉ VČETNĚ DLAŽBY PROPUSTU Z TRUB DN DO 600MM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</si>
  <si>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mříž a zábradlí</t>
  </si>
  <si>
    <t>919111</t>
  </si>
  <si>
    <t>ŘEZÁNÍ ASFALTOVÉHO KRYTU VOZOVEK TL DO 50MM</t>
  </si>
  <si>
    <t>Položka zahrnuje:
- řezání vozovkové vrstvy v předepsané tloušťce
- spotřeba vody
Položka nezahrnuje:
- x</t>
  </si>
  <si>
    <t>967156</t>
  </si>
  <si>
    <t>VYBOURÁNÍ ČÁSTÍ KONSTRUKCÍ BETON S ODVOZEM DO 12KM</t>
  </si>
  <si>
    <t>čelo propustek km 0,586 3*0,4*1,2 = 1,440 [A]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</si>
  <si>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</si>
  <si>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krajnice 0,1*1,8*1125 = 202,500 [A]_x000d_
 odkop sanace 157,275*1,8 = 283,095 [B]_x000d_
 příkopy 895*0,15*1,8 = 241,650 [C]_x000d_
 výkop pro vsakovací galerie 18,144*1,8 = 32,659 [D]_x000d_
 Celkové množství 759.904000 = 759,904 [E]</t>
  </si>
  <si>
    <t>čela propustků 2,4*10,08 = 24,192 [A]_x000d_
 potrubí propustků 20*0,37 = 7,400 [B]_x000d_
 Celkové množství 31.592000 = 31,592 [C]</t>
  </si>
  <si>
    <t>Odtěžení rozfrézováného mat. s uložením na mezideponii</t>
  </si>
  <si>
    <t>0,670-0,750 0,05*550,000000 (f11) = 27,500 [A]_x000d_
 0,769-0,845 sanace násypového tělasa 0,1*6,5*76 = 49,400 [B]_x000d_
 Celkové množství 76.900000 = 76,900 [C]</t>
  </si>
  <si>
    <t>0,670-0,750 tl.250mm 550,000000 (f11) = 550,000 [A]_x000d_
 0,750-1,825 tl.100mm6990,000000 (f12)-0,769-0,845 494 = 6496,000 [B]_x000d_
 0,769-0,845 sanace násypového tělěsa tl.300mm 6,5*76 = 494,000 [C]_x000d_
 Celkové množství 7540.000000 = 7540,000 [D]</t>
  </si>
  <si>
    <t>Odfrézování AC vrstev krytu s odvozem a využitím dle vyhl. 283/2023 Sb.</t>
  </si>
  <si>
    <t>0,670-0,750 tl. 0,05*550,000000 (f11) = 27,500 [A]_x000d_
 0,750-1,825 tl.0,10*6990,000000 (f12) = 699,000 [B]_x000d_
 Celkové množství 726.500000 = 726,500 [C]</t>
  </si>
  <si>
    <t>0,05*79,000000 (574B44) = 3,950 [A]</t>
  </si>
  <si>
    <t>0,750-1,825 0,45*0,05*6990,000000 (f12) = 157,275 [A]</t>
  </si>
  <si>
    <t>1125 = 1125,000 [A]</t>
  </si>
  <si>
    <t>KM 0.860-1.180; VPRAVO 1180-860 = 320,000 [A]_x000d_
 KM 1.210-1.458; VPRAVO 1450-1210 = 240,000 [B]_x000d_
 KM 1.480-1.815; VPRAVO 1815-1480 = 335,000 [C]_x000d_
 Celkové množství 895.000000 = 895,000 [D]</t>
  </si>
  <si>
    <t>129957</t>
  </si>
  <si>
    <t>ČIŠTĚNÍ POTRUBÍ DN DO 500MM</t>
  </si>
  <si>
    <t>propustek km 0,950 10 = 10,000 [A]</t>
  </si>
  <si>
    <t>propustek km 1,149 10 = 10,000 [A]_x000d_
 propustek km 1,382 10 = 10,000 [B]_x000d_
 propustek km 1,774 10 = 10,000 [C]_x000d_
 Celkové množství 30.000000 = 30,000 [D]</t>
  </si>
  <si>
    <t>132736</t>
  </si>
  <si>
    <t>HLOUBENÍ RÝH ŠÍŘ DO 2M PAŽ I NEPAŽ TŘ. I, ODVOZ DO 12KM</t>
  </si>
  <si>
    <t>pro vsakovací galerie</t>
  </si>
  <si>
    <t>propustek km 0,950 4,2*1,2*1,2 = 6,048 [A]_x000d_
 propustek km 1,149 4,2*1,2*1,2 = 6,048 [B]_x000d_
 propustek km 1,382 4,2*1,2*1,2 = 6,048 [C]_x000d_
 Celkové množství 18.144000 = 18,144 [D]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</si>
  <si>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</si>
  <si>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</si>
  <si>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</si>
  <si>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</si>
  <si>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0,750-1,825 0,05*6990,000000 (f12)*tl0,2 = 69,900 [A]</t>
  </si>
  <si>
    <t>17421</t>
  </si>
  <si>
    <t>ZÁSYP JAM A RÝH ZEMINOU BEZ ZHUTNĚNÍ</t>
  </si>
  <si>
    <t>propustek km 0,950 4,2*1,2*0,3 = 1,512 [A]_x000d_
 propustek km 1,149 4,2*1,2*0,3 = 1,512 [B]_x000d_
 propustek km 1,382 4,2*1,2*0,3 = 1,512 [C]_x000d_
 Celkové množství 4.536000 = 4,536 [D]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</si>
  <si>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</si>
  <si>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</si>
  <si>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</si>
  <si>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propustek km 0,950 1*1,2*0,8-0,196 = 0,764 [A]_x000d_
 propustek km 1,149 1*1,2*0,9-0,282 = 0,798 [B]_x000d_
 propustek km 1,382 1*1,2*0,9-0,282 = 0,798 [C]_x000d_
 propustek km 1,774 1*1,2*0,9-0,282 = 0,798 [D]_x000d_
 propustek km 1,557 11*1,2*0,8-2,1 = 8,460 [E]_x000d_
 propustek km 1,667 11*1,2*0,8-2,1 = 8,460 [F]_x000d_
 Celkové množství 20.078000 = 20,078 [G]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</si>
  <si>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</si>
  <si>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0,750-1,825 0,05*6990,000000 (f12) = 349,500 [A]</t>
  </si>
  <si>
    <t>21197</t>
  </si>
  <si>
    <t>OPLÁŠTĚNÍ ODVODŇOVACÍCH ŽEBER Z GEOTEXTILIE</t>
  </si>
  <si>
    <t>propustek km 0,950 4,2*1,2*2+1,2*0,9*2+4,2*0,9*2 = 19,800 [A]_x000d_
 propustek km 1,149 4,2*1,2*2+1,2*0,9*2+4,2*0,9*2 = 19,800 [B]_x000d_
 propustek km 1,382 4,2*1,2*2+1,2*0,9*2+4,2*0,9*2 = 19,800 [C]_x000d_
 Celkové množství 59.400000 = 59,400 [D]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</si>
  <si>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</si>
  <si>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propustek km 1,557 - podklad pod dlažbu plocha4*0,15 = 0,600 [A]_x000d_
 propustek km 1,667 - podklad pod dlažbu plocha4*0,15 = 0,600 [B]_x000d_
 Celkové množství 1.200000 = 1,200 [C]</t>
  </si>
  <si>
    <t>45157</t>
  </si>
  <si>
    <t>PODKLADNÍ A VÝPLŇOVÉ VRSTVY Z KAMENIVA TĚŽENÉHO</t>
  </si>
  <si>
    <t>propustek km 0,950 1*1,2*0,15 = 0,180 [A]_x000d_
 propustek km 1,149 1*1,2*0,15 = 0,180 [B]_x000d_
 propustek km 1,382 1*1,2*0,15 = 0,180 [C]_x000d_
 propustek km 1,774 1*1,2*0,15 = 0,180 [D]_x000d_
 propustek km 1,557 11*1,2*0,15 = 1,980 [E]_x000d_
 propustek km 1,667 11*1,2*0,15 = 1,980 [F]_x000d_
 Celkové množství 4.680000 = 4,680 [G]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</si>
  <si>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</si>
  <si>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podklad vsakovací galerie</t>
  </si>
  <si>
    <t>propustek km 0,950 4,5*1,5*0,05 = 0,338 [A]_x000d_
 propustek km 1,149 4,5*1,5*0,05 = 0,338 [B]_x000d_
 propustek km 1,382 4,5*1,5*0,05 = 0,338 [C]_x000d_
 Celkové množství 1.014000 = 1,014 [D]</t>
  </si>
  <si>
    <t>465512</t>
  </si>
  <si>
    <t>DLAŽBY Z LOMOVÉHO KAMENE NA MC</t>
  </si>
  <si>
    <t>propustek km 1,557 plocha4*0,3 = 1,200 [A]_x000d_
 propustek km 1,667 plocha4*0,3 = 1,200 [B]_x000d_
 Celkové množství 2.400000 = 2,400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</si>
  <si>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</si>
  <si>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467315</t>
  </si>
  <si>
    <t>STUPNĚ A PRAHY VODNÍCH KORYT Z PROSTÉHO BETONU C30/37</t>
  </si>
  <si>
    <t>propustek km 0,950 0,3*0,8*2 = 0,480 [A]_x000d_
 propustek km 1,149 0,3*0,8*2 = 0,480 [B]_x000d_
 propustek km 1,382 0,3*0,8*2 = 0,480 [C]_x000d_
 propustek km 1,382 0,3*0,8*2 = 0,480 [D]_x000d_
 Celkové množství 1.920000 = 1,920 [E]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</si>
  <si>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</si>
  <si>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56363</t>
  </si>
  <si>
    <t>VOZOVKOVÉ VRSTVY Z RECYKLOVANÉHO MATERIÁLU TL DO 150MM</t>
  </si>
  <si>
    <t>dovoz z mezideponie
/* Mezideponie materiálu odtěženého v úseku km 1,825-2,600 a km 2,750-3,301.</t>
  </si>
  <si>
    <t>0,750-1,825 1,05*6990,000000 (f12) = 7339,500 [A]</t>
  </si>
  <si>
    <t>0,670-0,750 1,05*550,000000 (f11) = 577,500 [A]_x000d_
 0,769-0,845 sanace násypového tělesa 6,5*76 = 494,000 [B]_x000d_
 Celkové množství 1071.500000 = 1071,500 [C]</t>
  </si>
  <si>
    <t>567554</t>
  </si>
  <si>
    <t>VRST PRO OBNOVU A OPR RECYK ZA STUD CEM A ASF EM TL DO 250MM</t>
  </si>
  <si>
    <t>0,750-1,825 1,05*6990,000000 (f12)-0,769-0,845 494 = 6845,500 [A]</t>
  </si>
  <si>
    <t>odměřeno v CAD 1125 = 1125,000 [A]</t>
  </si>
  <si>
    <t>Infiltrač. postřik se zadrcením 
povrchu DK 4/8 mm v mn. 5,0 kg/m2
PI E min. 0,7 kg/m2
Se souhlasem TDS</t>
  </si>
  <si>
    <t>1,02*(550,000000 (f11)+6990,000000 (f12)) = 7690,800 [A]</t>
  </si>
  <si>
    <t>550,000000 (f11)+6990,000000 (f12) = 7540,000 [A]</t>
  </si>
  <si>
    <t>79,000000 (574B44) = 79,000 [A]</t>
  </si>
  <si>
    <t>odměřeno v CAD 79 = 79,000 [A]</t>
  </si>
  <si>
    <t>dopojení stáv. AC ploch 30 = 30,000 [A]</t>
  </si>
  <si>
    <t>propustek km 1,149- sanace čel a dlažby na nátoku 2*3,5 = 7,000 [A]_x000d_
 propustek km 1,382- sanace čel a dlažby na nátoku 2*3,5 = 7,000 [B]_x000d_
 Celkové množství 14.000000 = 14,000 [C]</t>
  </si>
  <si>
    <t>21150</t>
  </si>
  <si>
    <t>SANAČNÍ ŽEBRA Z KAMENIVA</t>
  </si>
  <si>
    <t>vsakovací nádrže na výtoku z propustku
z kameniva 32-63mm</t>
  </si>
  <si>
    <t>propustek km 0,950 4,2*1,2*0,9 = 4,536 [A]_x000d_
 propustek km 1,149 4,2*1,2*0,9 = 4,536 [B]_x000d_
 propustek km 1,382 4,2*1,2*0,9 = 4,536 [C]_x000d_
 Celkové množství 13.608000 = 13,608 [D]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</si>
  <si>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</si>
  <si>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propustek km 0,950 1 = 1,000 [A]_x000d_
 propustek km 1,557 1 = 1,000 [B]_x000d_
 propustek km 1,667 1 = 1,000 [C]_x000d_
 Celkové množství 3.000000 = 3,000 [D]</t>
  </si>
  <si>
    <t>9113A1</t>
  </si>
  <si>
    <t>SVODIDLO OCEL SILNIČ JEDNOSTR, ÚROVEŇ ZADRŽ N1, N2 - DODÁVKA A MONTÁŽ</t>
  </si>
  <si>
    <t>KM 0.694-0.714; VPRAVO 20 = 20,000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</si>
  <si>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</si>
  <si>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9113A3</t>
  </si>
  <si>
    <t>SVODIDLO OCEL SILNIČ JEDNOSTR, ÚROVEŇ ZADRŽ N1, N2 - DEMONTÁŽ S PŘESUNEM</t>
  </si>
  <si>
    <t>KM 0.694-0.714; VPRAVO 714-694 = 20,000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</si>
  <si>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</si>
  <si>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KM 0.769-0.845; VLEVO 845-769 = 76,000 [A]</t>
  </si>
  <si>
    <t>0,720 - 1,825 (1820-720)*2/40 = 55,000 [A]</t>
  </si>
  <si>
    <t>KM 0.769-0.845; VLEVO (845-769)/2 = 38,000 [A]</t>
  </si>
  <si>
    <t>V4 (0,125) 0,125*2*1155,000000 (f02) = 288,750 [A]</t>
  </si>
  <si>
    <t>9181C5</t>
  </si>
  <si>
    <t>ČELA PROPUSTU Z TRUB DN DO 500MM Z BETONU DO C 30/37</t>
  </si>
  <si>
    <t>propustek km 0,950 1 = 1,000 [A]_x000d_
 propustek km 1,774 1 = 1,000 [B]_x000d_
 propustek km 1,557 1 = 1,000 [C]_x000d_
 propustek km 1,667 1 = 1,000 [D]_x000d_
 Celkové množství 4.000000 = 4,000 [E]</t>
  </si>
  <si>
    <t>9182C</t>
  </si>
  <si>
    <t>VTOK JÍMKY BETONOVÉ VČET DLAŽBY PROPUSTU Z TRUB DN DO 500MM</t>
  </si>
  <si>
    <t>9183C3</t>
  </si>
  <si>
    <t>PROPUSTY Z TRUB DN 500MM PLASTOVÝCH</t>
  </si>
  <si>
    <t>PE-HD/PP TROUBA DN500 (DN600), SN 16 S HLADKOU
VNĚJŠÍ STĚNOU A SPIRÁLOVĚ RÝHOVANOU VNĚJŠÍ STĚNOU</t>
  </si>
  <si>
    <t xml:space="preserve">prodloužení propustku  km 0,950 1 = 1,000 [A]_x000d_
 propustek km 1,557 11 = 11,000 [B]_x000d_
 propustek km 1,667 11 = 11,000 [C]_x000d_
 Celkové množství 23.000000 = 23,000 [D]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</si>
  <si>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</si>
  <si>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9183D3</t>
  </si>
  <si>
    <t>PROPUSTY Z TRUB DN 600MM PLASTOVÝCH</t>
  </si>
  <si>
    <t>prodloužení propustku km 1,149 1 = 1,000 [A]_x000d_
 prodloužení propustku km 1,382 1 = 1,000 [B]_x000d_
 prodloužení propustku km 1,774 1 = 1,000 [C]_x000d_
 Celkové množství 3.000000 = 3,000 [D]</t>
  </si>
  <si>
    <t>9185C2</t>
  </si>
  <si>
    <t>ČELA KAMENNÁ PROPUSTU Z TRUB DN DO 500MM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</si>
  <si>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</si>
  <si>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9185D2</t>
  </si>
  <si>
    <t>ČELA KAMENNÁ PROPUSTU Z TRUB DN DO 600MM</t>
  </si>
  <si>
    <t>propustek km 1,149 1 = 1,000 [A]_x000d_
 propustek km 1,382 1 = 1,000 [B]_x000d_
 propustek km 1,774 1 = 1,000 [C]_x000d_
 Celkové množství 3.000000 = 3,000 [D]</t>
  </si>
  <si>
    <t>čelo na vtoku propustku km 0,950 3*0,4*1,2 = 1,440 [A]_x000d_
 čela propustku km 1,774 2*(3*0,4*1,2) = 2,880 [B]_x000d_
 čela propustku km 1,557 2*(3*0,4*1,2) = 2,880 [C]_x000d_
 čela propustku km 1,667 2*(3*0,4*1,2) = 2,880 [D]_x000d_
 Celkové množství 10.080000 = 10,080 [E]</t>
  </si>
  <si>
    <t>969257</t>
  </si>
  <si>
    <t>VYBOURÁNÍ POTRUBÍ DN DO 500MM KANALIZAČ</t>
  </si>
  <si>
    <t>potrubí propustku km 1,557 10 = 10,000 [A]_x000d_
 potrubí propustku km 1,557 10 = 10,000 [B]_x000d_
 Celkové množství 20.000000 = 20,000 [C]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</si>
  <si>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</si>
  <si>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014201</t>
  </si>
  <si>
    <t>POPLATKY ZA ZEMNÍK - ZEMINA</t>
  </si>
  <si>
    <t>nakupovaná zemina v případě nevyhovující zeminy
se souhlasem TDS</t>
  </si>
  <si>
    <t>327 = 327,000 [A]</t>
  </si>
  <si>
    <t>Položka zahrnuje:
- veškeré poplatky majiteli zemníku související s nákupem zeminy (nikoliv s otvírkou zemníku)
Položka nezahrnuje:
- x</t>
  </si>
  <si>
    <t>(517-327)*1,8 = 342,000 [A]</t>
  </si>
  <si>
    <t>02943</t>
  </si>
  <si>
    <t>OSTATNÍ POŽADAVKY - VYPRACOVÁNÍ RDS</t>
  </si>
  <si>
    <t>Vypracování RDS pro sanaci násypového tělesa</t>
  </si>
  <si>
    <t>Položka zahrnuje:
- veškeré náklady spojené s objednatelem požadovanými pracemi
Položka nezahrnuje:
- x</t>
  </si>
  <si>
    <t>112216</t>
  </si>
  <si>
    <t>ODSTRANĚNÍ PAŘEZŮ D DO 0,5M, ODVOZ DO 12KM</t>
  </si>
  <si>
    <t>odvoz a uložení na skládku</t>
  </si>
  <si>
    <t>10 = 10,000 [A]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</si>
  <si>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</si>
  <si>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12110</t>
  </si>
  <si>
    <t>SEJMUTÍ ORNICE NEBO LESNÍ PŮDY</t>
  </si>
  <si>
    <t>23 = 23,000 [A]</t>
  </si>
  <si>
    <t xml:space="preserve">Položka zahrnuje:
- sejmutí ornice bez ohledu na tloušťku vrstvy
-  její vodorovnou dopravu
Položka nezahrnuje:
- uložení na trvalou skládku</t>
  </si>
  <si>
    <t>12373</t>
  </si>
  <si>
    <t>ODKOP PRO SPOD STAVBU SILNIC A ŽELEZNIC TŘ. I</t>
  </si>
  <si>
    <t>místní zemina + část vozovky 517 = 517,000 [A]</t>
  </si>
  <si>
    <t>12373B</t>
  </si>
  <si>
    <t>ODKOP PRO SPOD STAVBU SILNIC A ŽELEZNIC TŘ. I - DOPRAVA</t>
  </si>
  <si>
    <t>M3KM</t>
  </si>
  <si>
    <t>(517-327)*12 = 2280,000 [A]</t>
  </si>
  <si>
    <t>Položka zahrnuje:
- samostatnou dopravu zeminy
Položka nezahrnuje:
- x
Způsob měření:
- množství se určí jako součin kubatutry [m3] a požadované vzdálenosti [km].</t>
  </si>
  <si>
    <t>171105</t>
  </si>
  <si>
    <t>ULOŽENÍ SYPANINY DO NÁSYPŮ SE ZHUTNĚNÍM NA 102% PS</t>
  </si>
  <si>
    <t>SYPANINA TYP 3a,
MINIMÁLNÍ ÚHEL VNITŘNÍHO TŘENÍ 27 °,
HUTNĚNÍ V SOULADU S ČSN 73 6133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</si>
  <si>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</si>
  <si>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517-327 = 190,000 [A]</t>
  </si>
  <si>
    <t>4*76 = 304,000 [A]</t>
  </si>
  <si>
    <t>18220</t>
  </si>
  <si>
    <t>ROZPROSTŘENÍ ORNICE VE SVAHU</t>
  </si>
  <si>
    <t>Položka zahrnuje:
- nutné přemístění ornice z dočasných skládek vzdálených do 50m
- rozprostření ornice v předepsané tloušťce ve svahu přes 1:5
Položka nezahrnuje:
- x</t>
  </si>
  <si>
    <t>18245</t>
  </si>
  <si>
    <t>ZALOŽENÍ TRÁVNÍKU ZATRAVŇOVACÍ TEXTILIÍ (ROHOŽÍ)</t>
  </si>
  <si>
    <t>76*2 = 152,000 [A]</t>
  </si>
  <si>
    <t>Položka zahrnuje
- dodání a položení předepsané zatravňovací textilie bez ohledu na sklon terénu, zalévání, první pokosení
Položka nezahrnuje:
- x</t>
  </si>
  <si>
    <t>DRENÁŽNÍ ŽEBRO TL. 250 MM, ŠD/RECYKLÁT 16/32 MM
V ZÁKLADOVÉ SPÁŘE SPÁDOVÁNÍ 3 % SMĚREM VEN Z KONSTRUKCE</t>
  </si>
  <si>
    <t>103 = 103,000 [A]</t>
  </si>
  <si>
    <t>289972</t>
  </si>
  <si>
    <t>OPLÁŠTĚNÍ (ZPEVNĚNÍ) Z GEOMŘÍŽOVIN</t>
  </si>
  <si>
    <t>JEDNOOSÉ VÝZTUŽNÉ GEOMŘÍŽE "TYP 80"
KOTEVNÍ DÉLKA 3,5 m, VÝŠKOVÉ ROZTEČE Á 500 mm</t>
  </si>
  <si>
    <t>1657 = 1657,000 [A]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</si>
  <si>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</si>
  <si>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DVOUOSÁ MONOLITICKÁ VÝZTUŽNÁ GEOMŘÍŽ Z PP S TAHOVOU PEVNOSTÍ 30/30 kN/m</t>
  </si>
  <si>
    <t>483 = 483,000 [A]</t>
  </si>
  <si>
    <t>289973</t>
  </si>
  <si>
    <t>OPLÁŠTĚNÍ (ZPEVNĚNÍ) Z GEOSÍTÍ A GEOROHOŽÍ</t>
  </si>
  <si>
    <t>KOKOSOVÁ GEOROHOŽ 600G/M2</t>
  </si>
  <si>
    <t>304 = 304,000 [A]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</si>
  <si>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</si>
  <si>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49,92*1,8 = 89,856 [A]</t>
  </si>
  <si>
    <t>čela propustků 2,4*2,88 = 6,912 [A]_x000d_
 potrubí propustků 12*0,37 = 4,440 [B]_x000d_
 příkopové žlaby 24*0,3*2,4 = 17,280 [C]_x000d_
 Celkové množství 28.632000 = 28,632 [D]</t>
  </si>
  <si>
    <t>1,825-2,200 0,05*2440,000000 (f11) = 122,000 [A]_x000d_
 2,200-2,600 0,10*2620,000000 (f12) = 262,000 [B]_x000d_
 Celkové množství 384.000000 = 384,000 [C]</t>
  </si>
  <si>
    <t>11328</t>
  </si>
  <si>
    <t>ODSTRANĚNÍ PŘÍKOPŮ, ŽLABŮ A RIGOLŮ Z PŘÍKOPOVÝCH TVÁRNIC</t>
  </si>
  <si>
    <t>KM 2.102-2.142; VLEVO (2142-2102)*0,6 = 24,000 [A]</t>
  </si>
  <si>
    <t xml:space="preserve"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</si>
  <si>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11352</t>
  </si>
  <si>
    <t>ODSTRANĚNÍ CHODNÍKOVÝCH A SILNIČNÍCH OBRUBNÍKŮ BETONOVÝCH</t>
  </si>
  <si>
    <t>KM 1.830-1.897; VLEVO 20 = 20,000 [A]</t>
  </si>
  <si>
    <t>1,825-2,200 tl.250mm 2440,000000 (f11) = 2440,000 [A]_x000d_
 2,200-2,600 tl.300mm2620,000000 (f12) = 2620,000 [B]_x000d_
 Celkové množství 5060.000000 = 5060,000 [C]</t>
  </si>
  <si>
    <t>tl. 0,05*2440,000000 (f11) = 122,000 [A]</t>
  </si>
  <si>
    <t>0,05*163,000000 (574B44) = 8,150 [A]</t>
  </si>
  <si>
    <t>propustek km 1,903 10 = 10,000 [A]_x000d_
 propustek km 2,035 10 = 10,000 [B]_x000d_
 propustek km 2,061 10 = 10,000 [C]_x000d_
 Celkové množství 30.000000 = 30,000 [D]</t>
  </si>
  <si>
    <t>13273</t>
  </si>
  <si>
    <t>HLOUBENÍ RÝH ŠÍŘ DO 2M PAŽ I NEPAŽ TŘ. I</t>
  </si>
  <si>
    <t>odovodnění 2,465 - 2,560 0,8*1,4*104,000000 (87444) = 116,480 [A]</t>
  </si>
  <si>
    <t>13273B</t>
  </si>
  <si>
    <t>HLOUBENÍ RÝH ŠÍŘ DO 2M PAŽ I NEPAŽ TŘ. I - DOPRAVA</t>
  </si>
  <si>
    <t>odovodnění 2,465 - 2,560 - vytlačená zemina (116,48-66,56)*10 = 499,200 [A]</t>
  </si>
  <si>
    <t>17110</t>
  </si>
  <si>
    <t>ULOŽENÍ SYPANINY DO NÁSYPŮ SE ZHUTNĚNÍM</t>
  </si>
  <si>
    <t>DOSYPÁVKY ZA OBRUBOU KM 2,158-2,555 (2555-2158)*0,15 = 59,550 [A]</t>
  </si>
  <si>
    <t>49,92 = 49,920 [A]</t>
  </si>
  <si>
    <t>17411</t>
  </si>
  <si>
    <t>ZÁSYP JAM A RÝH ZEMINOU SE ZHUTNĚNÍM</t>
  </si>
  <si>
    <t>odovodnění 2,465 - 2,560 0,8*0,8*104,000000 (87444) = 66,560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</si>
  <si>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</si>
  <si>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odovodnění 2,465 - 2,560 0,8*0,5*104,000000 (87444) = 41,600 [A]_x000d_
 propustek km 2,221 13*1,2*0,9-3,67 = 10,370 [B]_x000d_
 Celkové množství 51.970000 = 51,970 [C]</t>
  </si>
  <si>
    <t>18231</t>
  </si>
  <si>
    <t>ROZPROSTŘENÍ ORNICE V ROVINĚ V TL DO 0,10M</t>
  </si>
  <si>
    <t>VČ. NÁKUPU ORNICE</t>
  </si>
  <si>
    <t>DOSYPÁVKY ZA OBRUBOU KM 2,158-2,555 (2555-2158)*0,5 = 198,500 [A]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</si>
  <si>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</si>
  <si>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</si>
  <si>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</si>
  <si>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</si>
  <si>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zpevnění nátoku propustků</t>
  </si>
  <si>
    <t>propustek km 2,035 plocha3*0,15 = 0,450 [A]_x000d_
 propustek km 2,061 plocha3*0,15 = 0,450 [B]_x000d_
 Celkové množství 0.900000 = 0,900 [C]</t>
  </si>
  <si>
    <t>odovodnění 2,465 - 2,560 0,8*0,1*104,000000 (87444) = 8,320 [A]_x000d_
 propustek km 2,221 13*1,2*0,15 = 2,340 [B]_x000d_
 Celkové množství 10.660000 = 10,660 [C]</t>
  </si>
  <si>
    <t>propustek km 2,035 plocha3*0,3 = 0,900 [A]_x000d_
 propustek km 2,061 plocha3*0,3 = 0,900 [B]_x000d_
 Celkové množství 1.800000 = 1,800 [C]</t>
  </si>
  <si>
    <t>1,05*(2440,000000 (f11)+2620,000000 (f12)) = 5313,000 [A]</t>
  </si>
  <si>
    <t>1,02*(2440,000000 (f11)+2620,000000 (f12)) = 5161,200 [A]</t>
  </si>
  <si>
    <t>2440,000000 (f11)+2620,000000 (f12) = 5060,000 [A]</t>
  </si>
  <si>
    <t>163,000000 (574B44) = 163,000 [A]</t>
  </si>
  <si>
    <t>odměřeno v CAD 163 = 163,000 [A]</t>
  </si>
  <si>
    <t>574C56</t>
  </si>
  <si>
    <t>ASFALTOVÝ BETON PRO LOŽNÍ VRSTVY ACL 16+, 16S TL. 60MM</t>
  </si>
  <si>
    <t>58222</t>
  </si>
  <si>
    <t>DLÁŽDĚNÉ KRYTY Z DROBNÝCH KOSTEK DO LOŽE Z MC</t>
  </si>
  <si>
    <t>ÚPRAVA NÁTOKU DO STÁV. VPUSTÍ</t>
  </si>
  <si>
    <t>V KM 2,160-2,560 - 6ks 6*0,25 = 1,500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</si>
  <si>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</si>
  <si>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dopojení stáv. AC ploch 20+6+10+6 = 42,000 [A]_x000d_
 napojení hlavní trasy 6 = 6,000 [B]_x000d_
 Celkové množství 48.000000 = 48,000 [C]</t>
  </si>
  <si>
    <t>87444</t>
  </si>
  <si>
    <t>POTRUBÍ Z TRUB PLASTOVÝCH ODPADNÍCH DN DO 250MM</t>
  </si>
  <si>
    <t>PP SN12 DN250</t>
  </si>
  <si>
    <t>52+45+7 = 104,000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</si>
  <si>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</si>
  <si>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894145</t>
  </si>
  <si>
    <t>ŠACHTY KANALIZAČNÍ Z BETON DÍLCŮ NA POTRUBÍ DN DO 300MM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</si>
  <si>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</si>
  <si>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89711</t>
  </si>
  <si>
    <t>VPUSŤ KANALIZAČNÍ ULIČNÍ KOMPLETNÍ MONOLIT BETON</t>
  </si>
  <si>
    <t>průtočná vpusť 2 = 2,000 [A]</t>
  </si>
  <si>
    <t xml:space="preserve">Položka zahrnuje:
- mříže s rámem, koše na bahno,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zřízení všech požadovaných otvorů, kapes, výklenků, prostupů, dutin, drážek a pod., vč. ztížení práce a úprav kolem nich,
- nátěry zabraňující soudržnost betonu a bednění,
- výplň, těsnění a tmelení spar a spojů,
- opatření povrchů betonu izolací proti zemní vlhkosti v částech, kde přijdou do styku se zeminou nebo kamenivem,
- předepsané podkladní konstrukce
Položka nezahrnuje:
- x</t>
  </si>
  <si>
    <t>propustek km 2,221 1 = 1,000 [A]</t>
  </si>
  <si>
    <t>2,000-2,100 - oboustranně 100*2/40 = 5,000 [A]_x000d_
 2,100-2,600 - jednostranně 520/40 = 13,000 [B]_x000d_
 Celkové množství 18.000000 = 18,000 [C]</t>
  </si>
  <si>
    <t>V4 (0,125) 0,125*2*775,000000 (f03) = 193,750 [A]_x000d_
 V7 - km 2,160 3*6/2 = 9,000 [B]_x000d_
 V7 - km 2,557 3*6/2 = 9,000 [C]_x000d_
 Celkové množství 211.750000 = 211,750 [D]</t>
  </si>
  <si>
    <t>917224</t>
  </si>
  <si>
    <t>SILNIČNÍ A CHODNÍKOVÉ OBRUBY Z BETONOVÝCH OBRUBNÍKŮ ŠÍŘ 150MM</t>
  </si>
  <si>
    <t>KM 1.830-1.897; VLEVO 1897-1830 = 67,000 [A]_x000d_
 KM 2.158-2.465; VLEVO 2465-2158 = 307,000 [B]_x000d_
 KM 2.465-2.555; VLEVO 2555-2465 = 90,000 [C]_x000d_
 KM 2.102-2.142; VLEVO 2142-2102 = 40,000 [D]_x000d_
 ÚPRAVA NÁTOKU DO STÁV. VPUSTÍ km 2,160-2,560 6*3,5 = 21,000 [E]_x000d_
 Celkové množství 525.000000 = 525,000 [F]</t>
  </si>
  <si>
    <t>Položka zahrnuje:
- dodání a pokládku betonových obrubníků o rozměrech předepsaných zadávací dokumentací
- betonové lože i boční betonovou opěrku
Položka nezahrnuje:
- x</t>
  </si>
  <si>
    <t>91723</t>
  </si>
  <si>
    <t>OBRUBY Z BETON KRAJNÍKŮ</t>
  </si>
  <si>
    <t>KM 2.158-2.465; VLEVO 2465-2158 = 307,000 [A]</t>
  </si>
  <si>
    <t>Položka zahrnuje:
- dodání a pokládku betonových krajníků o rozměrech předepsaných zadávací dokumentací
- betonové lože i boční betonovou opěrku
Položka nezahrnuje:
- x</t>
  </si>
  <si>
    <t>prodloužení propustku km 2,221 13 = 13,000 [A]</t>
  </si>
  <si>
    <t>odláždění svahu až po úroveň nezp. krajnice</t>
  </si>
  <si>
    <t>93543</t>
  </si>
  <si>
    <t>ŽLABY Z DÍLCŮ Z POLYMERBETONU SVĚTLÉ ŠÍŘKY DO 200MM VČETNĚ MŘÍŽÍ</t>
  </si>
  <si>
    <t>v místě vstupů a vjezdů</t>
  </si>
  <si>
    <t>KM 2.102-2.142; VLEVO 7 = 7,000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</si>
  <si>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</si>
  <si>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935842</t>
  </si>
  <si>
    <t>ŽLABY A RIGOLY DLÁŽDĚNÉ Z BETONOVÝCH DLAŽDIC DO BETONU TL 100MM</t>
  </si>
  <si>
    <t>KM 2.102-2.142; VLEVO (40-7)*0,5 = 16,500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</si>
  <si>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</si>
  <si>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čela propustku km 2,221 2*(3*0,4*1,2) = 2,880 [A]</t>
  </si>
  <si>
    <t>969258</t>
  </si>
  <si>
    <t>VYBOURÁNÍ POTRUBÍ DN DO 600MM KANALIZAČ</t>
  </si>
  <si>
    <t>potrubí propustku km 2,221 12 = 12,000 [A]</t>
  </si>
  <si>
    <t>krajnice 0,1*1,8*114 = 20,520 [A]_x000d_
 příkopy 33*0,15*1,8 = 8,910 [B]_x000d_
 Celkové množství 29.430000 = 29,430 [C]</t>
  </si>
  <si>
    <t>příkopové žlaby 24*0,3*2,4 = 17,280 [A]</t>
  </si>
  <si>
    <t>2,750-3,301 0,10*3600,000000 (f12) = 360,000 [A]</t>
  </si>
  <si>
    <t>KM 2.844-2.894; VLEVO (2894-2844)*0,6 = 30,000 [A]_x000d_
 KM 2.819-2.848; VPRAVO (2848-2819)*0,6 = 17,400 [B]_x000d_
 Celkové množství 47.400000 = 47,400 [C]</t>
  </si>
  <si>
    <t>2,750-3,301 tl.300mm3600,000000 (f12) = 3600,000 [A]</t>
  </si>
  <si>
    <t>0,05*170,000000 (574B44) = 8,500 [A]</t>
  </si>
  <si>
    <t>114 = 114,000 [A]</t>
  </si>
  <si>
    <t>KM 3.152-3.185; VPRAVO 3185-3152 = 33,000 [A]</t>
  </si>
  <si>
    <t>propustek km 3,130 11 = 11,000 [A]</t>
  </si>
  <si>
    <t xml:space="preserve">HORSKÁ VPUSŤ - vyústění  KM 2.816; VPRAVO 13*0,8*1,2 = 12,480 [A]</t>
  </si>
  <si>
    <t>DOSYPÁVKY ZA OBRUBOU KM 3,185-3,214 (3214-3185)*0,15 = 4,350 [A]</t>
  </si>
  <si>
    <t xml:space="preserve">HORSKÁ VPUSŤ - vyústění  KM 2.816; VPRAVO 13*0,8*0,4 = 4,160 [A]</t>
  </si>
  <si>
    <t xml:space="preserve">HORSKÁ VPUSŤ - vyústění  KM 2.816; VPRAVO 13*0,8*0,5 = 5,200 [A]</t>
  </si>
  <si>
    <t>DOSYPÁVKY ZA OBRUBOU KM 3,185-3,214 (3214-3185)*0,5 = 14,500 [A]</t>
  </si>
  <si>
    <t xml:space="preserve">HORSKÁ VPUSŤ - vyústění  KM 2.816; VPRAVO 13*0,8*0,1 = 1,040 [A]_x000d_
 podklad ze ŠP 1,7*1*0,15 = 0,255 [B]_x000d_
 Celkové množství 1.295000 = 1,295 [C]</t>
  </si>
  <si>
    <t>1,05*3600,000000 (f12) = 3780,000 [A]</t>
  </si>
  <si>
    <t>odměřeno v CAD 114 = 114,000 [A]</t>
  </si>
  <si>
    <t>1,02*3600,000000 (f12) = 3672,000 [A]</t>
  </si>
  <si>
    <t>3600,000000 (f12) = 3600,000 [A]</t>
  </si>
  <si>
    <t>170,000000 (574B44) = 170,000 [A]</t>
  </si>
  <si>
    <t>odměřeno v CAD 170 = 170,000 [A]</t>
  </si>
  <si>
    <t>dopojení stáv. AC ploch 32+7 = 39,000 [A]_x000d_
 napojení hlavní trasy 6+6 = 12,000 [B]_x000d_
 Celkové množství 51.000000 = 51,000 [C]</t>
  </si>
  <si>
    <t>87434</t>
  </si>
  <si>
    <t>POTRUBÍ Z TRUB PLASTOVÝCH ODPADNÍCH DN DO 200MM</t>
  </si>
  <si>
    <t xml:space="preserve">HORSKÁ VPUSŤ - vyústění  KM 2.816; VPRAVO 13 = 13,000 [A]</t>
  </si>
  <si>
    <t>89722</t>
  </si>
  <si>
    <t>VPUSŤ KANALIZAČNÍ HORSKÁ KOMPLETNÍ Z BETON DÍLCŮ</t>
  </si>
  <si>
    <t>KM 2.816; VPRAVO 1 = 1,000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</si>
  <si>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</si>
  <si>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KM 2.905-3.135; VPRAVO 3135-2905 = 230,000 [A]</t>
  </si>
  <si>
    <t>KM 2.905-3.135; VPRAVO (3135-2905)/2 = 115,000 [A]</t>
  </si>
  <si>
    <t>V4 (0,125) 0,125*2*551,000000 (f04) = 137,750 [A]</t>
  </si>
  <si>
    <t>KM 2.819-2.848; VPRAVO 2848-2819 = 29,000 [A]_x000d_
 KM 2.844-2.894; VLEVO 2894-2844 = 50,000 [B]_x000d_
 KM 3.185-3.214; VPRAVO 3214-3185 = 29,000 [C]_x000d_
 Celkové množství 108.000000 = 108,000 [D]</t>
  </si>
  <si>
    <t>KM 3.044; VPRAVO - skluz 1*0,5 = 0,500 [A]</t>
  </si>
  <si>
    <t>dopojení stáv. AC ploch 32+7 = 39,000 [A]_x000d_
 napojení hl. trasy 6+6 = 12,000 [B]_x000d_
 Celkové množství 51.000000 = 51,000 [C]</t>
  </si>
  <si>
    <t>KM 2.844-2.894; VLEVO 12 = 12,000 [A]</t>
  </si>
  <si>
    <t>KM 3.152-3.185; VPRAVO (3185-3152)*0,5 = 16,500 [A]_x000d_
 KM 3.044; VPRAVO - skluz 6*0,6 = 3,600 [B]_x000d_
 KM 2.844-2.894; VLEVO (2894-2844-12)*0,5 = 19,000 [C]_x000d_
 Celkové množství 39.100000 = 39,100 [D]</t>
  </si>
  <si>
    <t>96687</t>
  </si>
  <si>
    <t>VYBOURÁNÍ ULIČNÍCH VPUSTÍ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</si>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</sst>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7" xfId="0" quotePrefix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SUM(C10:C15)</f>
        <v>0</v>
      </c>
      <c r="D6" s="3"/>
      <c r="E6" s="3"/>
    </row>
    <row r="7">
      <c r="A7" s="3"/>
      <c r="B7" s="5" t="s">
        <v>5</v>
      </c>
      <c r="C7" s="6">
        <f>SUM(E10:E15)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'000000'!I3</f>
        <v>0</v>
      </c>
      <c r="D10" s="10">
        <f>SUMIFS('000000'!O:O,'000000'!A:A,"P")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'101'!I3</f>
        <v>0</v>
      </c>
      <c r="D11" s="10">
        <f>SUMIFS('101'!O:O,'101'!A:A,"P")</f>
        <v>0</v>
      </c>
      <c r="E11" s="10">
        <f>C11+D11</f>
        <v>0</v>
      </c>
    </row>
    <row r="12">
      <c r="A12" s="8" t="s">
        <v>15</v>
      </c>
      <c r="B12" s="9" t="s">
        <v>16</v>
      </c>
      <c r="C12" s="10">
        <f>'102'!I3</f>
        <v>0</v>
      </c>
      <c r="D12" s="10">
        <f>SUMIFS('102'!O:O,'102'!A:A,"P")</f>
        <v>0</v>
      </c>
      <c r="E12" s="10">
        <f>C12+D12</f>
        <v>0</v>
      </c>
    </row>
    <row r="13" ht="25.5">
      <c r="A13" s="8" t="s">
        <v>17</v>
      </c>
      <c r="B13" s="9" t="s">
        <v>18</v>
      </c>
      <c r="C13" s="10">
        <f>'102.1'!I3</f>
        <v>0</v>
      </c>
      <c r="D13" s="10">
        <f>SUMIFS('102.1'!O:O,'102.1'!A:A,"P")</f>
        <v>0</v>
      </c>
      <c r="E13" s="10">
        <f>C13+D13</f>
        <v>0</v>
      </c>
    </row>
    <row r="14">
      <c r="A14" s="8" t="s">
        <v>19</v>
      </c>
      <c r="B14" s="9" t="s">
        <v>20</v>
      </c>
      <c r="C14" s="10">
        <f>'103'!I3</f>
        <v>0</v>
      </c>
      <c r="D14" s="10">
        <f>SUMIFS('103'!O:O,'103'!A:A,"P")</f>
        <v>0</v>
      </c>
      <c r="E14" s="10">
        <f>C14+D14</f>
        <v>0</v>
      </c>
    </row>
    <row r="15">
      <c r="A15" s="8" t="s">
        <v>21</v>
      </c>
      <c r="B15" s="9" t="s">
        <v>22</v>
      </c>
      <c r="C15" s="10">
        <f>'104'!I3</f>
        <v>0</v>
      </c>
      <c r="D15" s="10">
        <f>SUMIFS('104'!O:O,'104'!A:A,"P")</f>
        <v>0</v>
      </c>
      <c r="E15" s="10">
        <f>C15+D15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23</v>
      </c>
      <c r="F2" s="16"/>
      <c r="G2" s="16"/>
      <c r="H2" s="16"/>
      <c r="I2" s="16"/>
      <c r="J2" s="18"/>
    </row>
    <row r="3">
      <c r="A3" s="3" t="s">
        <v>24</v>
      </c>
      <c r="B3" s="19" t="s">
        <v>25</v>
      </c>
      <c r="C3" s="20" t="s">
        <v>26</v>
      </c>
      <c r="D3" s="21"/>
      <c r="E3" s="22" t="s">
        <v>27</v>
      </c>
      <c r="F3" s="16"/>
      <c r="G3" s="16"/>
      <c r="H3" s="23" t="s">
        <v>11</v>
      </c>
      <c r="I3" s="24">
        <f>SUMIFS(I9:I48,A9:A48,"SD")</f>
        <v>0</v>
      </c>
      <c r="J3" s="18"/>
      <c r="O3">
        <v>0</v>
      </c>
      <c r="P3">
        <v>2</v>
      </c>
    </row>
    <row r="4">
      <c r="A4" s="3" t="s">
        <v>28</v>
      </c>
      <c r="B4" s="19" t="s">
        <v>29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30</v>
      </c>
      <c r="B5" s="19" t="s">
        <v>31</v>
      </c>
      <c r="C5" s="20" t="s">
        <v>11</v>
      </c>
      <c r="D5" s="21"/>
      <c r="E5" s="22" t="s">
        <v>12</v>
      </c>
      <c r="F5" s="16"/>
      <c r="G5" s="16"/>
      <c r="H5" s="16"/>
      <c r="I5" s="16"/>
      <c r="J5" s="18"/>
      <c r="O5">
        <v>0.20999999999999999</v>
      </c>
    </row>
    <row r="6">
      <c r="A6" s="25" t="s">
        <v>32</v>
      </c>
      <c r="B6" s="26" t="s">
        <v>33</v>
      </c>
      <c r="C6" s="7" t="s">
        <v>34</v>
      </c>
      <c r="D6" s="7" t="s">
        <v>35</v>
      </c>
      <c r="E6" s="7" t="s">
        <v>36</v>
      </c>
      <c r="F6" s="7" t="s">
        <v>37</v>
      </c>
      <c r="G6" s="7" t="s">
        <v>38</v>
      </c>
      <c r="H6" s="7" t="s">
        <v>39</v>
      </c>
      <c r="I6" s="7"/>
      <c r="J6" s="27" t="s">
        <v>40</v>
      </c>
    </row>
    <row r="7">
      <c r="A7" s="25"/>
      <c r="B7" s="26"/>
      <c r="C7" s="7"/>
      <c r="D7" s="7"/>
      <c r="E7" s="7"/>
      <c r="F7" s="7"/>
      <c r="G7" s="7"/>
      <c r="H7" s="7" t="s">
        <v>41</v>
      </c>
      <c r="I7" s="7" t="s">
        <v>42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43</v>
      </c>
      <c r="B9" s="31"/>
      <c r="C9" s="32" t="s">
        <v>44</v>
      </c>
      <c r="D9" s="33"/>
      <c r="E9" s="30" t="s">
        <v>45</v>
      </c>
      <c r="F9" s="33"/>
      <c r="G9" s="33"/>
      <c r="H9" s="33"/>
      <c r="I9" s="34">
        <f>SUMIFS(I10:I48,A10:A48,"P")</f>
        <v>0</v>
      </c>
      <c r="J9" s="35"/>
    </row>
    <row r="10">
      <c r="A10" s="36" t="s">
        <v>46</v>
      </c>
      <c r="B10" s="36">
        <v>1</v>
      </c>
      <c r="C10" s="37" t="s">
        <v>47</v>
      </c>
      <c r="D10" s="36" t="s">
        <v>48</v>
      </c>
      <c r="E10" s="38" t="s">
        <v>49</v>
      </c>
      <c r="F10" s="39" t="s">
        <v>50</v>
      </c>
      <c r="G10" s="40">
        <v>1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 ht="30">
      <c r="A11" s="36" t="s">
        <v>51</v>
      </c>
      <c r="B11" s="43"/>
      <c r="C11" s="44"/>
      <c r="D11" s="44"/>
      <c r="E11" s="38" t="s">
        <v>52</v>
      </c>
      <c r="F11" s="44"/>
      <c r="G11" s="44"/>
      <c r="H11" s="44"/>
      <c r="I11" s="44"/>
      <c r="J11" s="45"/>
    </row>
    <row r="12" ht="30">
      <c r="A12" s="36" t="s">
        <v>53</v>
      </c>
      <c r="B12" s="43"/>
      <c r="C12" s="44"/>
      <c r="D12" s="44"/>
      <c r="E12" s="38" t="s">
        <v>54</v>
      </c>
      <c r="F12" s="44"/>
      <c r="G12" s="44"/>
      <c r="H12" s="44"/>
      <c r="I12" s="44"/>
      <c r="J12" s="45"/>
    </row>
    <row r="13">
      <c r="A13" s="36" t="s">
        <v>46</v>
      </c>
      <c r="B13" s="36">
        <v>2</v>
      </c>
      <c r="C13" s="37" t="s">
        <v>55</v>
      </c>
      <c r="D13" s="36" t="s">
        <v>48</v>
      </c>
      <c r="E13" s="38" t="s">
        <v>56</v>
      </c>
      <c r="F13" s="39" t="s">
        <v>50</v>
      </c>
      <c r="G13" s="40">
        <v>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105">
      <c r="A14" s="36" t="s">
        <v>51</v>
      </c>
      <c r="B14" s="43"/>
      <c r="C14" s="44"/>
      <c r="D14" s="44"/>
      <c r="E14" s="38" t="s">
        <v>57</v>
      </c>
      <c r="F14" s="44"/>
      <c r="G14" s="44"/>
      <c r="H14" s="44"/>
      <c r="I14" s="44"/>
      <c r="J14" s="45"/>
    </row>
    <row r="15">
      <c r="A15" s="36" t="s">
        <v>58</v>
      </c>
      <c r="B15" s="43"/>
      <c r="C15" s="44"/>
      <c r="D15" s="44"/>
      <c r="E15" s="46" t="s">
        <v>59</v>
      </c>
      <c r="F15" s="44"/>
      <c r="G15" s="44"/>
      <c r="H15" s="44"/>
      <c r="I15" s="44"/>
      <c r="J15" s="45"/>
    </row>
    <row r="16" ht="30">
      <c r="A16" s="36" t="s">
        <v>53</v>
      </c>
      <c r="B16" s="43"/>
      <c r="C16" s="44"/>
      <c r="D16" s="44"/>
      <c r="E16" s="38" t="s">
        <v>60</v>
      </c>
      <c r="F16" s="44"/>
      <c r="G16" s="44"/>
      <c r="H16" s="44"/>
      <c r="I16" s="44"/>
      <c r="J16" s="45"/>
    </row>
    <row r="17">
      <c r="A17" s="36" t="s">
        <v>46</v>
      </c>
      <c r="B17" s="36">
        <v>3</v>
      </c>
      <c r="C17" s="37" t="s">
        <v>61</v>
      </c>
      <c r="D17" s="36" t="s">
        <v>48</v>
      </c>
      <c r="E17" s="38" t="s">
        <v>62</v>
      </c>
      <c r="F17" s="39" t="s">
        <v>50</v>
      </c>
      <c r="G17" s="40">
        <v>1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51</v>
      </c>
      <c r="B18" s="43"/>
      <c r="C18" s="44"/>
      <c r="D18" s="44"/>
      <c r="E18" s="38" t="s">
        <v>63</v>
      </c>
      <c r="F18" s="44"/>
      <c r="G18" s="44"/>
      <c r="H18" s="44"/>
      <c r="I18" s="44"/>
      <c r="J18" s="45"/>
    </row>
    <row r="19" ht="30">
      <c r="A19" s="36" t="s">
        <v>53</v>
      </c>
      <c r="B19" s="43"/>
      <c r="C19" s="44"/>
      <c r="D19" s="44"/>
      <c r="E19" s="38" t="s">
        <v>60</v>
      </c>
      <c r="F19" s="44"/>
      <c r="G19" s="44"/>
      <c r="H19" s="44"/>
      <c r="I19" s="44"/>
      <c r="J19" s="45"/>
    </row>
    <row r="20">
      <c r="A20" s="36" t="s">
        <v>46</v>
      </c>
      <c r="B20" s="36">
        <v>4</v>
      </c>
      <c r="C20" s="37" t="s">
        <v>64</v>
      </c>
      <c r="D20" s="36" t="s">
        <v>48</v>
      </c>
      <c r="E20" s="38" t="s">
        <v>65</v>
      </c>
      <c r="F20" s="39" t="s">
        <v>50</v>
      </c>
      <c r="G20" s="40">
        <v>1</v>
      </c>
      <c r="H20" s="41">
        <v>0</v>
      </c>
      <c r="I20" s="41">
        <f>ROUND(G20*H20,P4)</f>
        <v>0</v>
      </c>
      <c r="J20" s="36"/>
      <c r="O20" s="42">
        <f>I20*0.21</f>
        <v>0</v>
      </c>
      <c r="P20">
        <v>3</v>
      </c>
    </row>
    <row r="21" ht="90">
      <c r="A21" s="36" t="s">
        <v>51</v>
      </c>
      <c r="B21" s="43"/>
      <c r="C21" s="44"/>
      <c r="D21" s="44"/>
      <c r="E21" s="38" t="s">
        <v>66</v>
      </c>
      <c r="F21" s="44"/>
      <c r="G21" s="44"/>
      <c r="H21" s="44"/>
      <c r="I21" s="44"/>
      <c r="J21" s="45"/>
    </row>
    <row r="22">
      <c r="A22" s="36" t="s">
        <v>53</v>
      </c>
      <c r="B22" s="43"/>
      <c r="C22" s="44"/>
      <c r="D22" s="44"/>
      <c r="E22" s="47" t="s">
        <v>48</v>
      </c>
      <c r="F22" s="44"/>
      <c r="G22" s="44"/>
      <c r="H22" s="44"/>
      <c r="I22" s="44"/>
      <c r="J22" s="45"/>
    </row>
    <row r="23">
      <c r="A23" s="36" t="s">
        <v>46</v>
      </c>
      <c r="B23" s="36">
        <v>5</v>
      </c>
      <c r="C23" s="37" t="s">
        <v>67</v>
      </c>
      <c r="D23" s="36" t="s">
        <v>48</v>
      </c>
      <c r="E23" s="38" t="s">
        <v>68</v>
      </c>
      <c r="F23" s="39" t="s">
        <v>50</v>
      </c>
      <c r="G23" s="40">
        <v>1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 ht="225">
      <c r="A24" s="36" t="s">
        <v>51</v>
      </c>
      <c r="B24" s="43"/>
      <c r="C24" s="44"/>
      <c r="D24" s="44"/>
      <c r="E24" s="38" t="s">
        <v>69</v>
      </c>
      <c r="F24" s="44"/>
      <c r="G24" s="44"/>
      <c r="H24" s="44"/>
      <c r="I24" s="44"/>
      <c r="J24" s="45"/>
    </row>
    <row r="25" ht="30">
      <c r="A25" s="36" t="s">
        <v>53</v>
      </c>
      <c r="B25" s="43"/>
      <c r="C25" s="44"/>
      <c r="D25" s="44"/>
      <c r="E25" s="38" t="s">
        <v>70</v>
      </c>
      <c r="F25" s="44"/>
      <c r="G25" s="44"/>
      <c r="H25" s="44"/>
      <c r="I25" s="44"/>
      <c r="J25" s="45"/>
    </row>
    <row r="26">
      <c r="A26" s="36" t="s">
        <v>46</v>
      </c>
      <c r="B26" s="36">
        <v>6</v>
      </c>
      <c r="C26" s="37" t="s">
        <v>67</v>
      </c>
      <c r="D26" s="36" t="s">
        <v>71</v>
      </c>
      <c r="E26" s="38" t="s">
        <v>68</v>
      </c>
      <c r="F26" s="39" t="s">
        <v>50</v>
      </c>
      <c r="G26" s="40">
        <v>1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51</v>
      </c>
      <c r="B27" s="43"/>
      <c r="C27" s="44"/>
      <c r="D27" s="44"/>
      <c r="E27" s="38" t="s">
        <v>72</v>
      </c>
      <c r="F27" s="44"/>
      <c r="G27" s="44"/>
      <c r="H27" s="44"/>
      <c r="I27" s="44"/>
      <c r="J27" s="45"/>
    </row>
    <row r="28">
      <c r="A28" s="36" t="s">
        <v>58</v>
      </c>
      <c r="B28" s="43"/>
      <c r="C28" s="44"/>
      <c r="D28" s="44"/>
      <c r="E28" s="46" t="s">
        <v>73</v>
      </c>
      <c r="F28" s="44"/>
      <c r="G28" s="44"/>
      <c r="H28" s="44"/>
      <c r="I28" s="44"/>
      <c r="J28" s="45"/>
    </row>
    <row r="29" ht="30">
      <c r="A29" s="36" t="s">
        <v>53</v>
      </c>
      <c r="B29" s="43"/>
      <c r="C29" s="44"/>
      <c r="D29" s="44"/>
      <c r="E29" s="38" t="s">
        <v>70</v>
      </c>
      <c r="F29" s="44"/>
      <c r="G29" s="44"/>
      <c r="H29" s="44"/>
      <c r="I29" s="44"/>
      <c r="J29" s="45"/>
    </row>
    <row r="30">
      <c r="A30" s="36" t="s">
        <v>46</v>
      </c>
      <c r="B30" s="36">
        <v>7</v>
      </c>
      <c r="C30" s="37" t="s">
        <v>74</v>
      </c>
      <c r="D30" s="36" t="s">
        <v>48</v>
      </c>
      <c r="E30" s="38" t="s">
        <v>75</v>
      </c>
      <c r="F30" s="39" t="s">
        <v>50</v>
      </c>
      <c r="G30" s="40">
        <v>1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 ht="135">
      <c r="A31" s="36" t="s">
        <v>51</v>
      </c>
      <c r="B31" s="43"/>
      <c r="C31" s="44"/>
      <c r="D31" s="44"/>
      <c r="E31" s="38" t="s">
        <v>76</v>
      </c>
      <c r="F31" s="44"/>
      <c r="G31" s="44"/>
      <c r="H31" s="44"/>
      <c r="I31" s="44"/>
      <c r="J31" s="45"/>
    </row>
    <row r="32">
      <c r="A32" s="36" t="s">
        <v>58</v>
      </c>
      <c r="B32" s="43"/>
      <c r="C32" s="44"/>
      <c r="D32" s="44"/>
      <c r="E32" s="46" t="s">
        <v>77</v>
      </c>
      <c r="F32" s="44"/>
      <c r="G32" s="44"/>
      <c r="H32" s="44"/>
      <c r="I32" s="44"/>
      <c r="J32" s="45"/>
    </row>
    <row r="33" ht="30">
      <c r="A33" s="36" t="s">
        <v>53</v>
      </c>
      <c r="B33" s="43"/>
      <c r="C33" s="44"/>
      <c r="D33" s="44"/>
      <c r="E33" s="38" t="s">
        <v>70</v>
      </c>
      <c r="F33" s="44"/>
      <c r="G33" s="44"/>
      <c r="H33" s="44"/>
      <c r="I33" s="44"/>
      <c r="J33" s="45"/>
    </row>
    <row r="34">
      <c r="A34" s="36" t="s">
        <v>46</v>
      </c>
      <c r="B34" s="36">
        <v>9</v>
      </c>
      <c r="C34" s="37" t="s">
        <v>78</v>
      </c>
      <c r="D34" s="36" t="s">
        <v>48</v>
      </c>
      <c r="E34" s="38" t="s">
        <v>79</v>
      </c>
      <c r="F34" s="39" t="s">
        <v>50</v>
      </c>
      <c r="G34" s="40">
        <v>1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51</v>
      </c>
      <c r="B35" s="43"/>
      <c r="C35" s="44"/>
      <c r="D35" s="44"/>
      <c r="E35" s="38" t="s">
        <v>80</v>
      </c>
      <c r="F35" s="44"/>
      <c r="G35" s="44"/>
      <c r="H35" s="44"/>
      <c r="I35" s="44"/>
      <c r="J35" s="45"/>
    </row>
    <row r="36">
      <c r="A36" s="36" t="s">
        <v>58</v>
      </c>
      <c r="B36" s="43"/>
      <c r="C36" s="44"/>
      <c r="D36" s="44"/>
      <c r="E36" s="46" t="s">
        <v>77</v>
      </c>
      <c r="F36" s="44"/>
      <c r="G36" s="44"/>
      <c r="H36" s="44"/>
      <c r="I36" s="44"/>
      <c r="J36" s="45"/>
    </row>
    <row r="37" ht="75">
      <c r="A37" s="36" t="s">
        <v>53</v>
      </c>
      <c r="B37" s="43"/>
      <c r="C37" s="44"/>
      <c r="D37" s="44"/>
      <c r="E37" s="38" t="s">
        <v>81</v>
      </c>
      <c r="F37" s="44"/>
      <c r="G37" s="44"/>
      <c r="H37" s="44"/>
      <c r="I37" s="44"/>
      <c r="J37" s="45"/>
    </row>
    <row r="38">
      <c r="A38" s="36" t="s">
        <v>46</v>
      </c>
      <c r="B38" s="36">
        <v>10</v>
      </c>
      <c r="C38" s="37" t="s">
        <v>82</v>
      </c>
      <c r="D38" s="36" t="s">
        <v>48</v>
      </c>
      <c r="E38" s="38" t="s">
        <v>83</v>
      </c>
      <c r="F38" s="39" t="s">
        <v>50</v>
      </c>
      <c r="G38" s="40">
        <v>1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 ht="30">
      <c r="A39" s="36" t="s">
        <v>51</v>
      </c>
      <c r="B39" s="43"/>
      <c r="C39" s="44"/>
      <c r="D39" s="44"/>
      <c r="E39" s="38" t="s">
        <v>84</v>
      </c>
      <c r="F39" s="44"/>
      <c r="G39" s="44"/>
      <c r="H39" s="44"/>
      <c r="I39" s="44"/>
      <c r="J39" s="45"/>
    </row>
    <row r="40" ht="30">
      <c r="A40" s="36" t="s">
        <v>53</v>
      </c>
      <c r="B40" s="43"/>
      <c r="C40" s="44"/>
      <c r="D40" s="44"/>
      <c r="E40" s="38" t="s">
        <v>85</v>
      </c>
      <c r="F40" s="44"/>
      <c r="G40" s="44"/>
      <c r="H40" s="44"/>
      <c r="I40" s="44"/>
      <c r="J40" s="45"/>
    </row>
    <row r="41">
      <c r="A41" s="36" t="s">
        <v>46</v>
      </c>
      <c r="B41" s="36">
        <v>11</v>
      </c>
      <c r="C41" s="37" t="s">
        <v>86</v>
      </c>
      <c r="D41" s="36" t="s">
        <v>87</v>
      </c>
      <c r="E41" s="38" t="s">
        <v>88</v>
      </c>
      <c r="F41" s="39" t="s">
        <v>50</v>
      </c>
      <c r="G41" s="40">
        <v>2</v>
      </c>
      <c r="H41" s="41">
        <v>0</v>
      </c>
      <c r="I41" s="41">
        <f>ROUND(G41*H41,P4)</f>
        <v>0</v>
      </c>
      <c r="J41" s="36"/>
      <c r="O41" s="42">
        <f>I41*0.21</f>
        <v>0</v>
      </c>
      <c r="P41">
        <v>3</v>
      </c>
    </row>
    <row r="42" ht="90">
      <c r="A42" s="36" t="s">
        <v>51</v>
      </c>
      <c r="B42" s="43"/>
      <c r="C42" s="44"/>
      <c r="D42" s="44"/>
      <c r="E42" s="48" t="s">
        <v>89</v>
      </c>
      <c r="F42" s="44"/>
      <c r="G42" s="44"/>
      <c r="H42" s="44"/>
      <c r="I42" s="44"/>
      <c r="J42" s="45"/>
    </row>
    <row r="43">
      <c r="A43" s="36" t="s">
        <v>58</v>
      </c>
      <c r="B43" s="43"/>
      <c r="C43" s="44"/>
      <c r="D43" s="44"/>
      <c r="E43" s="46" t="s">
        <v>90</v>
      </c>
      <c r="F43" s="44"/>
      <c r="G43" s="44"/>
      <c r="H43" s="44"/>
      <c r="I43" s="44"/>
      <c r="J43" s="45"/>
    </row>
    <row r="44" ht="105">
      <c r="A44" s="36" t="s">
        <v>53</v>
      </c>
      <c r="B44" s="43"/>
      <c r="C44" s="44"/>
      <c r="D44" s="44"/>
      <c r="E44" s="38" t="s">
        <v>91</v>
      </c>
      <c r="F44" s="44"/>
      <c r="G44" s="44"/>
      <c r="H44" s="44"/>
      <c r="I44" s="44"/>
      <c r="J44" s="45"/>
    </row>
    <row r="45">
      <c r="A45" s="36" t="s">
        <v>46</v>
      </c>
      <c r="B45" s="36">
        <v>14</v>
      </c>
      <c r="C45" s="37" t="s">
        <v>92</v>
      </c>
      <c r="D45" s="36" t="s">
        <v>48</v>
      </c>
      <c r="E45" s="38" t="s">
        <v>93</v>
      </c>
      <c r="F45" s="39" t="s">
        <v>50</v>
      </c>
      <c r="G45" s="40">
        <v>1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 ht="60">
      <c r="A46" s="36" t="s">
        <v>51</v>
      </c>
      <c r="B46" s="43"/>
      <c r="C46" s="44"/>
      <c r="D46" s="44"/>
      <c r="E46" s="38" t="s">
        <v>94</v>
      </c>
      <c r="F46" s="44"/>
      <c r="G46" s="44"/>
      <c r="H46" s="44"/>
      <c r="I46" s="44"/>
      <c r="J46" s="45"/>
    </row>
    <row r="47">
      <c r="A47" s="36" t="s">
        <v>58</v>
      </c>
      <c r="B47" s="43"/>
      <c r="C47" s="44"/>
      <c r="D47" s="44"/>
      <c r="E47" s="46" t="s">
        <v>77</v>
      </c>
      <c r="F47" s="44"/>
      <c r="G47" s="44"/>
      <c r="H47" s="44"/>
      <c r="I47" s="44"/>
      <c r="J47" s="45"/>
    </row>
    <row r="48" ht="30">
      <c r="A48" s="36" t="s">
        <v>53</v>
      </c>
      <c r="B48" s="49"/>
      <c r="C48" s="50"/>
      <c r="D48" s="50"/>
      <c r="E48" s="38" t="s">
        <v>95</v>
      </c>
      <c r="F48" s="50"/>
      <c r="G48" s="50"/>
      <c r="H48" s="50"/>
      <c r="I48" s="50"/>
      <c r="J48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23</v>
      </c>
      <c r="F2" s="16"/>
      <c r="G2" s="16"/>
      <c r="H2" s="16"/>
      <c r="I2" s="16"/>
      <c r="J2" s="18"/>
    </row>
    <row r="3">
      <c r="A3" s="3" t="s">
        <v>24</v>
      </c>
      <c r="B3" s="19" t="s">
        <v>25</v>
      </c>
      <c r="C3" s="20" t="s">
        <v>26</v>
      </c>
      <c r="D3" s="21"/>
      <c r="E3" s="22" t="s">
        <v>27</v>
      </c>
      <c r="F3" s="16"/>
      <c r="G3" s="16"/>
      <c r="H3" s="23" t="s">
        <v>13</v>
      </c>
      <c r="I3" s="24">
        <f>SUMIFS(I8:I184,A8:A184,"SD")</f>
        <v>0</v>
      </c>
      <c r="J3" s="18"/>
      <c r="O3">
        <v>0</v>
      </c>
      <c r="P3">
        <v>2</v>
      </c>
    </row>
    <row r="4">
      <c r="A4" s="3" t="s">
        <v>28</v>
      </c>
      <c r="B4" s="19" t="s">
        <v>31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32</v>
      </c>
      <c r="B5" s="26" t="s">
        <v>33</v>
      </c>
      <c r="C5" s="7" t="s">
        <v>34</v>
      </c>
      <c r="D5" s="7" t="s">
        <v>35</v>
      </c>
      <c r="E5" s="7" t="s">
        <v>36</v>
      </c>
      <c r="F5" s="7" t="s">
        <v>37</v>
      </c>
      <c r="G5" s="7" t="s">
        <v>38</v>
      </c>
      <c r="H5" s="7" t="s">
        <v>39</v>
      </c>
      <c r="I5" s="7"/>
      <c r="J5" s="27" t="s">
        <v>40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41</v>
      </c>
      <c r="I6" s="7" t="s">
        <v>42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43</v>
      </c>
      <c r="B8" s="31"/>
      <c r="C8" s="32" t="s">
        <v>44</v>
      </c>
      <c r="D8" s="33"/>
      <c r="E8" s="30" t="s">
        <v>45</v>
      </c>
      <c r="F8" s="33"/>
      <c r="G8" s="33"/>
      <c r="H8" s="33"/>
      <c r="I8" s="34">
        <f>SUMIFS(I9:I16,A9:A16,"P")</f>
        <v>0</v>
      </c>
      <c r="J8" s="35"/>
    </row>
    <row r="9" ht="30">
      <c r="A9" s="36" t="s">
        <v>46</v>
      </c>
      <c r="B9" s="36">
        <v>1</v>
      </c>
      <c r="C9" s="37" t="s">
        <v>96</v>
      </c>
      <c r="D9" s="36" t="s">
        <v>48</v>
      </c>
      <c r="E9" s="38" t="s">
        <v>97</v>
      </c>
      <c r="F9" s="39" t="s">
        <v>98</v>
      </c>
      <c r="G9" s="40">
        <v>160.60499999999999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51</v>
      </c>
      <c r="B10" s="43"/>
      <c r="C10" s="44"/>
      <c r="D10" s="44"/>
      <c r="E10" s="47" t="s">
        <v>48</v>
      </c>
      <c r="F10" s="44"/>
      <c r="G10" s="44"/>
      <c r="H10" s="44"/>
      <c r="I10" s="44"/>
      <c r="J10" s="45"/>
    </row>
    <row r="11" ht="60">
      <c r="A11" s="36" t="s">
        <v>58</v>
      </c>
      <c r="B11" s="43"/>
      <c r="C11" s="44"/>
      <c r="D11" s="44"/>
      <c r="E11" s="46" t="s">
        <v>99</v>
      </c>
      <c r="F11" s="44"/>
      <c r="G11" s="44"/>
      <c r="H11" s="44"/>
      <c r="I11" s="44"/>
      <c r="J11" s="45"/>
    </row>
    <row r="12" ht="165">
      <c r="A12" s="36" t="s">
        <v>53</v>
      </c>
      <c r="B12" s="43"/>
      <c r="C12" s="44"/>
      <c r="D12" s="44"/>
      <c r="E12" s="38" t="s">
        <v>100</v>
      </c>
      <c r="F12" s="44"/>
      <c r="G12" s="44"/>
      <c r="H12" s="44"/>
      <c r="I12" s="44"/>
      <c r="J12" s="45"/>
    </row>
    <row r="13" ht="30">
      <c r="A13" s="36" t="s">
        <v>46</v>
      </c>
      <c r="B13" s="36">
        <v>2</v>
      </c>
      <c r="C13" s="37" t="s">
        <v>101</v>
      </c>
      <c r="D13" s="36" t="s">
        <v>48</v>
      </c>
      <c r="E13" s="38" t="s">
        <v>102</v>
      </c>
      <c r="F13" s="39" t="s">
        <v>98</v>
      </c>
      <c r="G13" s="40">
        <v>3.456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51</v>
      </c>
      <c r="B14" s="43"/>
      <c r="C14" s="44"/>
      <c r="D14" s="44"/>
      <c r="E14" s="47" t="s">
        <v>48</v>
      </c>
      <c r="F14" s="44"/>
      <c r="G14" s="44"/>
      <c r="H14" s="44"/>
      <c r="I14" s="44"/>
      <c r="J14" s="45"/>
    </row>
    <row r="15">
      <c r="A15" s="36" t="s">
        <v>58</v>
      </c>
      <c r="B15" s="43"/>
      <c r="C15" s="44"/>
      <c r="D15" s="44"/>
      <c r="E15" s="46" t="s">
        <v>103</v>
      </c>
      <c r="F15" s="44"/>
      <c r="G15" s="44"/>
      <c r="H15" s="44"/>
      <c r="I15" s="44"/>
      <c r="J15" s="45"/>
    </row>
    <row r="16" ht="165">
      <c r="A16" s="36" t="s">
        <v>53</v>
      </c>
      <c r="B16" s="43"/>
      <c r="C16" s="44"/>
      <c r="D16" s="44"/>
      <c r="E16" s="38" t="s">
        <v>100</v>
      </c>
      <c r="F16" s="44"/>
      <c r="G16" s="44"/>
      <c r="H16" s="44"/>
      <c r="I16" s="44"/>
      <c r="J16" s="45"/>
    </row>
    <row r="17">
      <c r="A17" s="30" t="s">
        <v>43</v>
      </c>
      <c r="B17" s="31"/>
      <c r="C17" s="32" t="s">
        <v>71</v>
      </c>
      <c r="D17" s="33"/>
      <c r="E17" s="30" t="s">
        <v>104</v>
      </c>
      <c r="F17" s="33"/>
      <c r="G17" s="33"/>
      <c r="H17" s="33"/>
      <c r="I17" s="34">
        <f>SUMIFS(I18:I61,A18:A61,"P")</f>
        <v>0</v>
      </c>
      <c r="J17" s="35"/>
    </row>
    <row r="18" ht="30">
      <c r="A18" s="36" t="s">
        <v>46</v>
      </c>
      <c r="B18" s="36">
        <v>3</v>
      </c>
      <c r="C18" s="37" t="s">
        <v>105</v>
      </c>
      <c r="D18" s="36" t="s">
        <v>48</v>
      </c>
      <c r="E18" s="38" t="s">
        <v>106</v>
      </c>
      <c r="F18" s="39" t="s">
        <v>107</v>
      </c>
      <c r="G18" s="40">
        <v>145.5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51</v>
      </c>
      <c r="B19" s="43"/>
      <c r="C19" s="44"/>
      <c r="D19" s="44"/>
      <c r="E19" s="38" t="s">
        <v>108</v>
      </c>
      <c r="F19" s="44"/>
      <c r="G19" s="44"/>
      <c r="H19" s="44"/>
      <c r="I19" s="44"/>
      <c r="J19" s="45"/>
    </row>
    <row r="20">
      <c r="A20" s="36" t="s">
        <v>58</v>
      </c>
      <c r="B20" s="43"/>
      <c r="C20" s="44"/>
      <c r="D20" s="44"/>
      <c r="E20" s="46" t="s">
        <v>109</v>
      </c>
      <c r="F20" s="44"/>
      <c r="G20" s="44"/>
      <c r="H20" s="44"/>
      <c r="I20" s="44"/>
      <c r="J20" s="45"/>
    </row>
    <row r="21" ht="120">
      <c r="A21" s="36" t="s">
        <v>53</v>
      </c>
      <c r="B21" s="43"/>
      <c r="C21" s="44"/>
      <c r="D21" s="44"/>
      <c r="E21" s="38" t="s">
        <v>110</v>
      </c>
      <c r="F21" s="44"/>
      <c r="G21" s="44"/>
      <c r="H21" s="44"/>
      <c r="I21" s="44"/>
      <c r="J21" s="45"/>
    </row>
    <row r="22">
      <c r="A22" s="36" t="s">
        <v>46</v>
      </c>
      <c r="B22" s="36">
        <v>4</v>
      </c>
      <c r="C22" s="37" t="s">
        <v>111</v>
      </c>
      <c r="D22" s="36" t="s">
        <v>48</v>
      </c>
      <c r="E22" s="38" t="s">
        <v>112</v>
      </c>
      <c r="F22" s="39" t="s">
        <v>113</v>
      </c>
      <c r="G22" s="40">
        <v>4400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51</v>
      </c>
      <c r="B23" s="43"/>
      <c r="C23" s="44"/>
      <c r="D23" s="44"/>
      <c r="E23" s="38" t="s">
        <v>114</v>
      </c>
      <c r="F23" s="44"/>
      <c r="G23" s="44"/>
      <c r="H23" s="44"/>
      <c r="I23" s="44"/>
      <c r="J23" s="45"/>
    </row>
    <row r="24" ht="45">
      <c r="A24" s="36" t="s">
        <v>58</v>
      </c>
      <c r="B24" s="43"/>
      <c r="C24" s="44"/>
      <c r="D24" s="44"/>
      <c r="E24" s="46" t="s">
        <v>115</v>
      </c>
      <c r="F24" s="44"/>
      <c r="G24" s="44"/>
      <c r="H24" s="44"/>
      <c r="I24" s="44"/>
      <c r="J24" s="45"/>
    </row>
    <row r="25" ht="60">
      <c r="A25" s="36" t="s">
        <v>53</v>
      </c>
      <c r="B25" s="43"/>
      <c r="C25" s="44"/>
      <c r="D25" s="44"/>
      <c r="E25" s="38" t="s">
        <v>116</v>
      </c>
      <c r="F25" s="44"/>
      <c r="G25" s="44"/>
      <c r="H25" s="44"/>
      <c r="I25" s="44"/>
      <c r="J25" s="45"/>
    </row>
    <row r="26">
      <c r="A26" s="36" t="s">
        <v>46</v>
      </c>
      <c r="B26" s="36">
        <v>5</v>
      </c>
      <c r="C26" s="37" t="s">
        <v>117</v>
      </c>
      <c r="D26" s="36" t="s">
        <v>48</v>
      </c>
      <c r="E26" s="38" t="s">
        <v>118</v>
      </c>
      <c r="F26" s="39" t="s">
        <v>107</v>
      </c>
      <c r="G26" s="40">
        <v>220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 ht="30">
      <c r="A27" s="36" t="s">
        <v>51</v>
      </c>
      <c r="B27" s="43"/>
      <c r="C27" s="44"/>
      <c r="D27" s="44"/>
      <c r="E27" s="38" t="s">
        <v>119</v>
      </c>
      <c r="F27" s="44"/>
      <c r="G27" s="44"/>
      <c r="H27" s="44"/>
      <c r="I27" s="44"/>
      <c r="J27" s="45"/>
    </row>
    <row r="28">
      <c r="A28" s="36" t="s">
        <v>58</v>
      </c>
      <c r="B28" s="43"/>
      <c r="C28" s="44"/>
      <c r="D28" s="44"/>
      <c r="E28" s="46" t="s">
        <v>120</v>
      </c>
      <c r="F28" s="44"/>
      <c r="G28" s="44"/>
      <c r="H28" s="44"/>
      <c r="I28" s="44"/>
      <c r="J28" s="45"/>
    </row>
    <row r="29" ht="120">
      <c r="A29" s="36" t="s">
        <v>53</v>
      </c>
      <c r="B29" s="43"/>
      <c r="C29" s="44"/>
      <c r="D29" s="44"/>
      <c r="E29" s="38" t="s">
        <v>110</v>
      </c>
      <c r="F29" s="44"/>
      <c r="G29" s="44"/>
      <c r="H29" s="44"/>
      <c r="I29" s="44"/>
      <c r="J29" s="45"/>
    </row>
    <row r="30">
      <c r="A30" s="36" t="s">
        <v>46</v>
      </c>
      <c r="B30" s="36">
        <v>6</v>
      </c>
      <c r="C30" s="37" t="s">
        <v>117</v>
      </c>
      <c r="D30" s="36" t="s">
        <v>71</v>
      </c>
      <c r="E30" s="38" t="s">
        <v>118</v>
      </c>
      <c r="F30" s="39" t="s">
        <v>107</v>
      </c>
      <c r="G30" s="40">
        <v>17.300000000000001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51</v>
      </c>
      <c r="B31" s="43"/>
      <c r="C31" s="44"/>
      <c r="D31" s="44"/>
      <c r="E31" s="38" t="s">
        <v>121</v>
      </c>
      <c r="F31" s="44"/>
      <c r="G31" s="44"/>
      <c r="H31" s="44"/>
      <c r="I31" s="44"/>
      <c r="J31" s="45"/>
    </row>
    <row r="32">
      <c r="A32" s="36" t="s">
        <v>58</v>
      </c>
      <c r="B32" s="43"/>
      <c r="C32" s="44"/>
      <c r="D32" s="44"/>
      <c r="E32" s="46" t="s">
        <v>122</v>
      </c>
      <c r="F32" s="44"/>
      <c r="G32" s="44"/>
      <c r="H32" s="44"/>
      <c r="I32" s="44"/>
      <c r="J32" s="45"/>
    </row>
    <row r="33" ht="120">
      <c r="A33" s="36" t="s">
        <v>53</v>
      </c>
      <c r="B33" s="43"/>
      <c r="C33" s="44"/>
      <c r="D33" s="44"/>
      <c r="E33" s="38" t="s">
        <v>110</v>
      </c>
      <c r="F33" s="44"/>
      <c r="G33" s="44"/>
      <c r="H33" s="44"/>
      <c r="I33" s="44"/>
      <c r="J33" s="45"/>
    </row>
    <row r="34">
      <c r="A34" s="36" t="s">
        <v>46</v>
      </c>
      <c r="B34" s="36">
        <v>7</v>
      </c>
      <c r="C34" s="37" t="s">
        <v>123</v>
      </c>
      <c r="D34" s="36" t="s">
        <v>48</v>
      </c>
      <c r="E34" s="38" t="s">
        <v>124</v>
      </c>
      <c r="F34" s="39" t="s">
        <v>107</v>
      </c>
      <c r="G34" s="40">
        <v>33.524999999999999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 ht="30">
      <c r="A35" s="36" t="s">
        <v>51</v>
      </c>
      <c r="B35" s="43"/>
      <c r="C35" s="44"/>
      <c r="D35" s="44"/>
      <c r="E35" s="38" t="s">
        <v>125</v>
      </c>
      <c r="F35" s="44"/>
      <c r="G35" s="44"/>
      <c r="H35" s="44"/>
      <c r="I35" s="44"/>
      <c r="J35" s="45"/>
    </row>
    <row r="36">
      <c r="A36" s="36" t="s">
        <v>58</v>
      </c>
      <c r="B36" s="43"/>
      <c r="C36" s="44"/>
      <c r="D36" s="44"/>
      <c r="E36" s="46" t="s">
        <v>126</v>
      </c>
      <c r="F36" s="44"/>
      <c r="G36" s="44"/>
      <c r="H36" s="44"/>
      <c r="I36" s="44"/>
      <c r="J36" s="45"/>
    </row>
    <row r="37" ht="409.5">
      <c r="A37" s="36" t="s">
        <v>53</v>
      </c>
      <c r="B37" s="43"/>
      <c r="C37" s="44"/>
      <c r="D37" s="44"/>
      <c r="E37" s="38" t="s">
        <v>127</v>
      </c>
      <c r="F37" s="44"/>
      <c r="G37" s="44"/>
      <c r="H37" s="44"/>
      <c r="I37" s="44"/>
      <c r="J37" s="45"/>
    </row>
    <row r="38">
      <c r="A38" s="36" t="s">
        <v>46</v>
      </c>
      <c r="B38" s="36">
        <v>8</v>
      </c>
      <c r="C38" s="37" t="s">
        <v>128</v>
      </c>
      <c r="D38" s="36" t="s">
        <v>48</v>
      </c>
      <c r="E38" s="38" t="s">
        <v>129</v>
      </c>
      <c r="F38" s="39" t="s">
        <v>113</v>
      </c>
      <c r="G38" s="40">
        <v>332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51</v>
      </c>
      <c r="B39" s="43"/>
      <c r="C39" s="44"/>
      <c r="D39" s="44"/>
      <c r="E39" s="47" t="s">
        <v>48</v>
      </c>
      <c r="F39" s="44"/>
      <c r="G39" s="44"/>
      <c r="H39" s="44"/>
      <c r="I39" s="44"/>
      <c r="J39" s="45"/>
    </row>
    <row r="40">
      <c r="A40" s="36" t="s">
        <v>58</v>
      </c>
      <c r="B40" s="43"/>
      <c r="C40" s="44"/>
      <c r="D40" s="44"/>
      <c r="E40" s="46" t="s">
        <v>130</v>
      </c>
      <c r="F40" s="44"/>
      <c r="G40" s="44"/>
      <c r="H40" s="44"/>
      <c r="I40" s="44"/>
      <c r="J40" s="45"/>
    </row>
    <row r="41" ht="120">
      <c r="A41" s="36" t="s">
        <v>53</v>
      </c>
      <c r="B41" s="43"/>
      <c r="C41" s="44"/>
      <c r="D41" s="44"/>
      <c r="E41" s="38" t="s">
        <v>131</v>
      </c>
      <c r="F41" s="44"/>
      <c r="G41" s="44"/>
      <c r="H41" s="44"/>
      <c r="I41" s="44"/>
      <c r="J41" s="45"/>
    </row>
    <row r="42">
      <c r="A42" s="36" t="s">
        <v>46</v>
      </c>
      <c r="B42" s="36">
        <v>9</v>
      </c>
      <c r="C42" s="37" t="s">
        <v>132</v>
      </c>
      <c r="D42" s="36" t="s">
        <v>48</v>
      </c>
      <c r="E42" s="38" t="s">
        <v>133</v>
      </c>
      <c r="F42" s="39" t="s">
        <v>107</v>
      </c>
      <c r="G42" s="40">
        <v>0.29999999999999999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51</v>
      </c>
      <c r="B43" s="43"/>
      <c r="C43" s="44"/>
      <c r="D43" s="44"/>
      <c r="E43" s="47" t="s">
        <v>48</v>
      </c>
      <c r="F43" s="44"/>
      <c r="G43" s="44"/>
      <c r="H43" s="44"/>
      <c r="I43" s="44"/>
      <c r="J43" s="45"/>
    </row>
    <row r="44">
      <c r="A44" s="36" t="s">
        <v>58</v>
      </c>
      <c r="B44" s="43"/>
      <c r="C44" s="44"/>
      <c r="D44" s="44"/>
      <c r="E44" s="46" t="s">
        <v>134</v>
      </c>
      <c r="F44" s="44"/>
      <c r="G44" s="44"/>
      <c r="H44" s="44"/>
      <c r="I44" s="44"/>
      <c r="J44" s="45"/>
    </row>
    <row r="45" ht="120">
      <c r="A45" s="36" t="s">
        <v>53</v>
      </c>
      <c r="B45" s="43"/>
      <c r="C45" s="44"/>
      <c r="D45" s="44"/>
      <c r="E45" s="38" t="s">
        <v>131</v>
      </c>
      <c r="F45" s="44"/>
      <c r="G45" s="44"/>
      <c r="H45" s="44"/>
      <c r="I45" s="44"/>
      <c r="J45" s="45"/>
    </row>
    <row r="46">
      <c r="A46" s="36" t="s">
        <v>46</v>
      </c>
      <c r="B46" s="36">
        <v>10</v>
      </c>
      <c r="C46" s="37" t="s">
        <v>135</v>
      </c>
      <c r="D46" s="36" t="s">
        <v>48</v>
      </c>
      <c r="E46" s="38" t="s">
        <v>136</v>
      </c>
      <c r="F46" s="39" t="s">
        <v>137</v>
      </c>
      <c r="G46" s="40">
        <v>270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51</v>
      </c>
      <c r="B47" s="43"/>
      <c r="C47" s="44"/>
      <c r="D47" s="44"/>
      <c r="E47" s="47" t="s">
        <v>48</v>
      </c>
      <c r="F47" s="44"/>
      <c r="G47" s="44"/>
      <c r="H47" s="44"/>
      <c r="I47" s="44"/>
      <c r="J47" s="45"/>
    </row>
    <row r="48" ht="45">
      <c r="A48" s="36" t="s">
        <v>58</v>
      </c>
      <c r="B48" s="43"/>
      <c r="C48" s="44"/>
      <c r="D48" s="44"/>
      <c r="E48" s="46" t="s">
        <v>138</v>
      </c>
      <c r="F48" s="44"/>
      <c r="G48" s="44"/>
      <c r="H48" s="44"/>
      <c r="I48" s="44"/>
      <c r="J48" s="45"/>
    </row>
    <row r="49" ht="120">
      <c r="A49" s="36" t="s">
        <v>53</v>
      </c>
      <c r="B49" s="43"/>
      <c r="C49" s="44"/>
      <c r="D49" s="44"/>
      <c r="E49" s="38" t="s">
        <v>131</v>
      </c>
      <c r="F49" s="44"/>
      <c r="G49" s="44"/>
      <c r="H49" s="44"/>
      <c r="I49" s="44"/>
      <c r="J49" s="45"/>
    </row>
    <row r="50">
      <c r="A50" s="36" t="s">
        <v>46</v>
      </c>
      <c r="B50" s="36">
        <v>11</v>
      </c>
      <c r="C50" s="37" t="s">
        <v>139</v>
      </c>
      <c r="D50" s="36" t="s">
        <v>48</v>
      </c>
      <c r="E50" s="38" t="s">
        <v>140</v>
      </c>
      <c r="F50" s="39" t="s">
        <v>137</v>
      </c>
      <c r="G50" s="40">
        <v>30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51</v>
      </c>
      <c r="B51" s="43"/>
      <c r="C51" s="44"/>
      <c r="D51" s="44"/>
      <c r="E51" s="47" t="s">
        <v>48</v>
      </c>
      <c r="F51" s="44"/>
      <c r="G51" s="44"/>
      <c r="H51" s="44"/>
      <c r="I51" s="44"/>
      <c r="J51" s="45"/>
    </row>
    <row r="52" ht="60">
      <c r="A52" s="36" t="s">
        <v>58</v>
      </c>
      <c r="B52" s="43"/>
      <c r="C52" s="44"/>
      <c r="D52" s="44"/>
      <c r="E52" s="46" t="s">
        <v>141</v>
      </c>
      <c r="F52" s="44"/>
      <c r="G52" s="44"/>
      <c r="H52" s="44"/>
      <c r="I52" s="44"/>
      <c r="J52" s="45"/>
    </row>
    <row r="53" ht="120">
      <c r="A53" s="36" t="s">
        <v>53</v>
      </c>
      <c r="B53" s="43"/>
      <c r="C53" s="44"/>
      <c r="D53" s="44"/>
      <c r="E53" s="38" t="s">
        <v>131</v>
      </c>
      <c r="F53" s="44"/>
      <c r="G53" s="44"/>
      <c r="H53" s="44"/>
      <c r="I53" s="44"/>
      <c r="J53" s="45"/>
    </row>
    <row r="54">
      <c r="A54" s="36" t="s">
        <v>46</v>
      </c>
      <c r="B54" s="36">
        <v>12</v>
      </c>
      <c r="C54" s="37" t="s">
        <v>142</v>
      </c>
      <c r="D54" s="36" t="s">
        <v>48</v>
      </c>
      <c r="E54" s="38" t="s">
        <v>143</v>
      </c>
      <c r="F54" s="39" t="s">
        <v>107</v>
      </c>
      <c r="G54" s="40">
        <v>14.9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 ht="30">
      <c r="A55" s="36" t="s">
        <v>51</v>
      </c>
      <c r="B55" s="43"/>
      <c r="C55" s="44"/>
      <c r="D55" s="44"/>
      <c r="E55" s="38" t="s">
        <v>125</v>
      </c>
      <c r="F55" s="44"/>
      <c r="G55" s="44"/>
      <c r="H55" s="44"/>
      <c r="I55" s="44"/>
      <c r="J55" s="45"/>
    </row>
    <row r="56">
      <c r="A56" s="36" t="s">
        <v>58</v>
      </c>
      <c r="B56" s="43"/>
      <c r="C56" s="44"/>
      <c r="D56" s="44"/>
      <c r="E56" s="46" t="s">
        <v>144</v>
      </c>
      <c r="F56" s="44"/>
      <c r="G56" s="44"/>
      <c r="H56" s="44"/>
      <c r="I56" s="44"/>
      <c r="J56" s="45"/>
    </row>
    <row r="57" ht="345">
      <c r="A57" s="36" t="s">
        <v>53</v>
      </c>
      <c r="B57" s="43"/>
      <c r="C57" s="44"/>
      <c r="D57" s="44"/>
      <c r="E57" s="38" t="s">
        <v>145</v>
      </c>
      <c r="F57" s="44"/>
      <c r="G57" s="44"/>
      <c r="H57" s="44"/>
      <c r="I57" s="44"/>
      <c r="J57" s="45"/>
    </row>
    <row r="58">
      <c r="A58" s="36" t="s">
        <v>46</v>
      </c>
      <c r="B58" s="36">
        <v>13</v>
      </c>
      <c r="C58" s="37" t="s">
        <v>146</v>
      </c>
      <c r="D58" s="36" t="s">
        <v>48</v>
      </c>
      <c r="E58" s="38" t="s">
        <v>147</v>
      </c>
      <c r="F58" s="39" t="s">
        <v>113</v>
      </c>
      <c r="G58" s="40">
        <v>74.5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 ht="30">
      <c r="A59" s="36" t="s">
        <v>51</v>
      </c>
      <c r="B59" s="43"/>
      <c r="C59" s="44"/>
      <c r="D59" s="44"/>
      <c r="E59" s="38" t="s">
        <v>125</v>
      </c>
      <c r="F59" s="44"/>
      <c r="G59" s="44"/>
      <c r="H59" s="44"/>
      <c r="I59" s="44"/>
      <c r="J59" s="45"/>
    </row>
    <row r="60">
      <c r="A60" s="36" t="s">
        <v>58</v>
      </c>
      <c r="B60" s="43"/>
      <c r="C60" s="44"/>
      <c r="D60" s="44"/>
      <c r="E60" s="46" t="s">
        <v>148</v>
      </c>
      <c r="F60" s="44"/>
      <c r="G60" s="44"/>
      <c r="H60" s="44"/>
      <c r="I60" s="44"/>
      <c r="J60" s="45"/>
    </row>
    <row r="61" ht="75">
      <c r="A61" s="36" t="s">
        <v>53</v>
      </c>
      <c r="B61" s="43"/>
      <c r="C61" s="44"/>
      <c r="D61" s="44"/>
      <c r="E61" s="38" t="s">
        <v>149</v>
      </c>
      <c r="F61" s="44"/>
      <c r="G61" s="44"/>
      <c r="H61" s="44"/>
      <c r="I61" s="44"/>
      <c r="J61" s="45"/>
    </row>
    <row r="62">
      <c r="A62" s="30" t="s">
        <v>43</v>
      </c>
      <c r="B62" s="31"/>
      <c r="C62" s="32" t="s">
        <v>150</v>
      </c>
      <c r="D62" s="33"/>
      <c r="E62" s="30" t="s">
        <v>151</v>
      </c>
      <c r="F62" s="33"/>
      <c r="G62" s="33"/>
      <c r="H62" s="33"/>
      <c r="I62" s="34">
        <f>SUMIFS(I63:I66,A63:A66,"P")</f>
        <v>0</v>
      </c>
      <c r="J62" s="35"/>
    </row>
    <row r="63">
      <c r="A63" s="36" t="s">
        <v>46</v>
      </c>
      <c r="B63" s="36">
        <v>14</v>
      </c>
      <c r="C63" s="37" t="s">
        <v>152</v>
      </c>
      <c r="D63" s="36" t="s">
        <v>48</v>
      </c>
      <c r="E63" s="38" t="s">
        <v>153</v>
      </c>
      <c r="F63" s="39" t="s">
        <v>107</v>
      </c>
      <c r="G63" s="40">
        <v>34.5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51</v>
      </c>
      <c r="B64" s="43"/>
      <c r="C64" s="44"/>
      <c r="D64" s="44"/>
      <c r="E64" s="38" t="s">
        <v>154</v>
      </c>
      <c r="F64" s="44"/>
      <c r="G64" s="44"/>
      <c r="H64" s="44"/>
      <c r="I64" s="44"/>
      <c r="J64" s="45"/>
    </row>
    <row r="65" ht="45">
      <c r="A65" s="36" t="s">
        <v>58</v>
      </c>
      <c r="B65" s="43"/>
      <c r="C65" s="44"/>
      <c r="D65" s="44"/>
      <c r="E65" s="46" t="s">
        <v>155</v>
      </c>
      <c r="F65" s="44"/>
      <c r="G65" s="44"/>
      <c r="H65" s="44"/>
      <c r="I65" s="44"/>
      <c r="J65" s="45"/>
    </row>
    <row r="66" ht="120">
      <c r="A66" s="36" t="s">
        <v>53</v>
      </c>
      <c r="B66" s="43"/>
      <c r="C66" s="44"/>
      <c r="D66" s="44"/>
      <c r="E66" s="38" t="s">
        <v>156</v>
      </c>
      <c r="F66" s="44"/>
      <c r="G66" s="44"/>
      <c r="H66" s="44"/>
      <c r="I66" s="44"/>
      <c r="J66" s="45"/>
    </row>
    <row r="67">
      <c r="A67" s="30" t="s">
        <v>43</v>
      </c>
      <c r="B67" s="31"/>
      <c r="C67" s="32" t="s">
        <v>157</v>
      </c>
      <c r="D67" s="33"/>
      <c r="E67" s="30" t="s">
        <v>158</v>
      </c>
      <c r="F67" s="33"/>
      <c r="G67" s="33"/>
      <c r="H67" s="33"/>
      <c r="I67" s="34">
        <f>SUMIFS(I68:I71,A68:A71,"P")</f>
        <v>0</v>
      </c>
      <c r="J67" s="35"/>
    </row>
    <row r="68">
      <c r="A68" s="36" t="s">
        <v>46</v>
      </c>
      <c r="B68" s="36">
        <v>15</v>
      </c>
      <c r="C68" s="37" t="s">
        <v>159</v>
      </c>
      <c r="D68" s="36" t="s">
        <v>48</v>
      </c>
      <c r="E68" s="38" t="s">
        <v>160</v>
      </c>
      <c r="F68" s="39" t="s">
        <v>107</v>
      </c>
      <c r="G68" s="40">
        <v>20</v>
      </c>
      <c r="H68" s="41">
        <v>0</v>
      </c>
      <c r="I68" s="41">
        <f>ROUND(G68*H68,P4)</f>
        <v>0</v>
      </c>
      <c r="J68" s="36"/>
      <c r="O68" s="42">
        <f>I68*0.21</f>
        <v>0</v>
      </c>
      <c r="P68">
        <v>3</v>
      </c>
    </row>
    <row r="69">
      <c r="A69" s="36" t="s">
        <v>51</v>
      </c>
      <c r="B69" s="43"/>
      <c r="C69" s="44"/>
      <c r="D69" s="44"/>
      <c r="E69" s="38" t="s">
        <v>161</v>
      </c>
      <c r="F69" s="44"/>
      <c r="G69" s="44"/>
      <c r="H69" s="44"/>
      <c r="I69" s="44"/>
      <c r="J69" s="45"/>
    </row>
    <row r="70">
      <c r="A70" s="36" t="s">
        <v>58</v>
      </c>
      <c r="B70" s="43"/>
      <c r="C70" s="44"/>
      <c r="D70" s="44"/>
      <c r="E70" s="46" t="s">
        <v>162</v>
      </c>
      <c r="F70" s="44"/>
      <c r="G70" s="44"/>
      <c r="H70" s="44"/>
      <c r="I70" s="44"/>
      <c r="J70" s="45"/>
    </row>
    <row r="71" ht="105">
      <c r="A71" s="36" t="s">
        <v>53</v>
      </c>
      <c r="B71" s="43"/>
      <c r="C71" s="44"/>
      <c r="D71" s="44"/>
      <c r="E71" s="38" t="s">
        <v>163</v>
      </c>
      <c r="F71" s="44"/>
      <c r="G71" s="44"/>
      <c r="H71" s="44"/>
      <c r="I71" s="44"/>
      <c r="J71" s="45"/>
    </row>
    <row r="72">
      <c r="A72" s="30" t="s">
        <v>43</v>
      </c>
      <c r="B72" s="31"/>
      <c r="C72" s="32" t="s">
        <v>164</v>
      </c>
      <c r="D72" s="33"/>
      <c r="E72" s="30" t="s">
        <v>165</v>
      </c>
      <c r="F72" s="33"/>
      <c r="G72" s="33"/>
      <c r="H72" s="33"/>
      <c r="I72" s="34">
        <f>SUMIFS(I73:I80,A73:A80,"P")</f>
        <v>0</v>
      </c>
      <c r="J72" s="35"/>
    </row>
    <row r="73">
      <c r="A73" s="36" t="s">
        <v>46</v>
      </c>
      <c r="B73" s="36">
        <v>16</v>
      </c>
      <c r="C73" s="37" t="s">
        <v>166</v>
      </c>
      <c r="D73" s="36" t="s">
        <v>48</v>
      </c>
      <c r="E73" s="38" t="s">
        <v>167</v>
      </c>
      <c r="F73" s="39" t="s">
        <v>107</v>
      </c>
      <c r="G73" s="40">
        <v>0.29999999999999999</v>
      </c>
      <c r="H73" s="41">
        <v>0</v>
      </c>
      <c r="I73" s="41">
        <f>ROUND(G73*H73,P4)</f>
        <v>0</v>
      </c>
      <c r="J73" s="36"/>
      <c r="O73" s="42">
        <f>I73*0.21</f>
        <v>0</v>
      </c>
      <c r="P73">
        <v>3</v>
      </c>
    </row>
    <row r="74">
      <c r="A74" s="36" t="s">
        <v>51</v>
      </c>
      <c r="B74" s="43"/>
      <c r="C74" s="44"/>
      <c r="D74" s="44"/>
      <c r="E74" s="47" t="s">
        <v>48</v>
      </c>
      <c r="F74" s="44"/>
      <c r="G74" s="44"/>
      <c r="H74" s="44"/>
      <c r="I74" s="44"/>
      <c r="J74" s="45"/>
    </row>
    <row r="75">
      <c r="A75" s="36" t="s">
        <v>58</v>
      </c>
      <c r="B75" s="43"/>
      <c r="C75" s="44"/>
      <c r="D75" s="44"/>
      <c r="E75" s="46" t="s">
        <v>168</v>
      </c>
      <c r="F75" s="44"/>
      <c r="G75" s="44"/>
      <c r="H75" s="44"/>
      <c r="I75" s="44"/>
      <c r="J75" s="45"/>
    </row>
    <row r="76" ht="409.5">
      <c r="A76" s="36" t="s">
        <v>53</v>
      </c>
      <c r="B76" s="43"/>
      <c r="C76" s="44"/>
      <c r="D76" s="44"/>
      <c r="E76" s="38" t="s">
        <v>169</v>
      </c>
      <c r="F76" s="44"/>
      <c r="G76" s="44"/>
      <c r="H76" s="44"/>
      <c r="I76" s="44"/>
      <c r="J76" s="45"/>
    </row>
    <row r="77">
      <c r="A77" s="36" t="s">
        <v>46</v>
      </c>
      <c r="B77" s="36">
        <v>17</v>
      </c>
      <c r="C77" s="37" t="s">
        <v>170</v>
      </c>
      <c r="D77" s="36" t="s">
        <v>48</v>
      </c>
      <c r="E77" s="38" t="s">
        <v>171</v>
      </c>
      <c r="F77" s="39" t="s">
        <v>107</v>
      </c>
      <c r="G77" s="40">
        <v>0.59999999999999998</v>
      </c>
      <c r="H77" s="41">
        <v>0</v>
      </c>
      <c r="I77" s="41">
        <f>ROUND(G77*H77,P4)</f>
        <v>0</v>
      </c>
      <c r="J77" s="36"/>
      <c r="O77" s="42">
        <f>I77*0.21</f>
        <v>0</v>
      </c>
      <c r="P77">
        <v>3</v>
      </c>
    </row>
    <row r="78">
      <c r="A78" s="36" t="s">
        <v>51</v>
      </c>
      <c r="B78" s="43"/>
      <c r="C78" s="44"/>
      <c r="D78" s="44"/>
      <c r="E78" s="47" t="s">
        <v>48</v>
      </c>
      <c r="F78" s="44"/>
      <c r="G78" s="44"/>
      <c r="H78" s="44"/>
      <c r="I78" s="44"/>
      <c r="J78" s="45"/>
    </row>
    <row r="79" ht="30">
      <c r="A79" s="36" t="s">
        <v>58</v>
      </c>
      <c r="B79" s="43"/>
      <c r="C79" s="44"/>
      <c r="D79" s="44"/>
      <c r="E79" s="46" t="s">
        <v>172</v>
      </c>
      <c r="F79" s="44"/>
      <c r="G79" s="44"/>
      <c r="H79" s="44"/>
      <c r="I79" s="44"/>
      <c r="J79" s="45"/>
    </row>
    <row r="80" ht="165">
      <c r="A80" s="36" t="s">
        <v>53</v>
      </c>
      <c r="B80" s="43"/>
      <c r="C80" s="44"/>
      <c r="D80" s="44"/>
      <c r="E80" s="38" t="s">
        <v>173</v>
      </c>
      <c r="F80" s="44"/>
      <c r="G80" s="44"/>
      <c r="H80" s="44"/>
      <c r="I80" s="44"/>
      <c r="J80" s="45"/>
    </row>
    <row r="81">
      <c r="A81" s="30" t="s">
        <v>43</v>
      </c>
      <c r="B81" s="31"/>
      <c r="C81" s="32" t="s">
        <v>174</v>
      </c>
      <c r="D81" s="33"/>
      <c r="E81" s="30" t="s">
        <v>175</v>
      </c>
      <c r="F81" s="33"/>
      <c r="G81" s="33"/>
      <c r="H81" s="33"/>
      <c r="I81" s="34">
        <f>SUMIFS(I82:I125,A82:A125,"P")</f>
        <v>0</v>
      </c>
      <c r="J81" s="35"/>
    </row>
    <row r="82">
      <c r="A82" s="36" t="s">
        <v>46</v>
      </c>
      <c r="B82" s="36">
        <v>18</v>
      </c>
      <c r="C82" s="37" t="s">
        <v>176</v>
      </c>
      <c r="D82" s="36" t="s">
        <v>48</v>
      </c>
      <c r="E82" s="38" t="s">
        <v>177</v>
      </c>
      <c r="F82" s="39" t="s">
        <v>113</v>
      </c>
      <c r="G82" s="40">
        <v>74.5</v>
      </c>
      <c r="H82" s="41">
        <v>0</v>
      </c>
      <c r="I82" s="41">
        <f>ROUND(G82*H82,P4)</f>
        <v>0</v>
      </c>
      <c r="J82" s="36"/>
      <c r="O82" s="42">
        <f>I82*0.21</f>
        <v>0</v>
      </c>
      <c r="P82">
        <v>3</v>
      </c>
    </row>
    <row r="83" ht="30">
      <c r="A83" s="36" t="s">
        <v>51</v>
      </c>
      <c r="B83" s="43"/>
      <c r="C83" s="44"/>
      <c r="D83" s="44"/>
      <c r="E83" s="38" t="s">
        <v>125</v>
      </c>
      <c r="F83" s="44"/>
      <c r="G83" s="44"/>
      <c r="H83" s="44"/>
      <c r="I83" s="44"/>
      <c r="J83" s="45"/>
    </row>
    <row r="84">
      <c r="A84" s="36" t="s">
        <v>58</v>
      </c>
      <c r="B84" s="43"/>
      <c r="C84" s="44"/>
      <c r="D84" s="44"/>
      <c r="E84" s="46" t="s">
        <v>148</v>
      </c>
      <c r="F84" s="44"/>
      <c r="G84" s="44"/>
      <c r="H84" s="44"/>
      <c r="I84" s="44"/>
      <c r="J84" s="45"/>
    </row>
    <row r="85" ht="90">
      <c r="A85" s="36" t="s">
        <v>53</v>
      </c>
      <c r="B85" s="43"/>
      <c r="C85" s="44"/>
      <c r="D85" s="44"/>
      <c r="E85" s="38" t="s">
        <v>178</v>
      </c>
      <c r="F85" s="44"/>
      <c r="G85" s="44"/>
      <c r="H85" s="44"/>
      <c r="I85" s="44"/>
      <c r="J85" s="45"/>
    </row>
    <row r="86">
      <c r="A86" s="36" t="s">
        <v>46</v>
      </c>
      <c r="B86" s="36">
        <v>19</v>
      </c>
      <c r="C86" s="37" t="s">
        <v>179</v>
      </c>
      <c r="D86" s="36" t="s">
        <v>48</v>
      </c>
      <c r="E86" s="38" t="s">
        <v>180</v>
      </c>
      <c r="F86" s="39" t="s">
        <v>113</v>
      </c>
      <c r="G86" s="40">
        <v>74.5</v>
      </c>
      <c r="H86" s="41">
        <v>0</v>
      </c>
      <c r="I86" s="41">
        <f>ROUND(G86*H86,P4)</f>
        <v>0</v>
      </c>
      <c r="J86" s="36"/>
      <c r="O86" s="42">
        <f>I86*0.21</f>
        <v>0</v>
      </c>
      <c r="P86">
        <v>3</v>
      </c>
    </row>
    <row r="87" ht="75">
      <c r="A87" s="36" t="s">
        <v>51</v>
      </c>
      <c r="B87" s="43"/>
      <c r="C87" s="44"/>
      <c r="D87" s="44"/>
      <c r="E87" s="38" t="s">
        <v>181</v>
      </c>
      <c r="F87" s="44"/>
      <c r="G87" s="44"/>
      <c r="H87" s="44"/>
      <c r="I87" s="44"/>
      <c r="J87" s="45"/>
    </row>
    <row r="88">
      <c r="A88" s="36" t="s">
        <v>58</v>
      </c>
      <c r="B88" s="43"/>
      <c r="C88" s="44"/>
      <c r="D88" s="44"/>
      <c r="E88" s="46" t="s">
        <v>148</v>
      </c>
      <c r="F88" s="44"/>
      <c r="G88" s="44"/>
      <c r="H88" s="44"/>
      <c r="I88" s="44"/>
      <c r="J88" s="45"/>
    </row>
    <row r="89" ht="150">
      <c r="A89" s="36" t="s">
        <v>53</v>
      </c>
      <c r="B89" s="43"/>
      <c r="C89" s="44"/>
      <c r="D89" s="44"/>
      <c r="E89" s="38" t="s">
        <v>182</v>
      </c>
      <c r="F89" s="44"/>
      <c r="G89" s="44"/>
      <c r="H89" s="44"/>
      <c r="I89" s="44"/>
      <c r="J89" s="45"/>
    </row>
    <row r="90">
      <c r="A90" s="36" t="s">
        <v>46</v>
      </c>
      <c r="B90" s="36">
        <v>20</v>
      </c>
      <c r="C90" s="37" t="s">
        <v>183</v>
      </c>
      <c r="D90" s="36" t="s">
        <v>48</v>
      </c>
      <c r="E90" s="38" t="s">
        <v>184</v>
      </c>
      <c r="F90" s="39" t="s">
        <v>113</v>
      </c>
      <c r="G90" s="40">
        <v>4620</v>
      </c>
      <c r="H90" s="41">
        <v>0</v>
      </c>
      <c r="I90" s="41">
        <f>ROUND(G90*H90,P4)</f>
        <v>0</v>
      </c>
      <c r="J90" s="36"/>
      <c r="O90" s="42">
        <f>I90*0.21</f>
        <v>0</v>
      </c>
      <c r="P90">
        <v>3</v>
      </c>
    </row>
    <row r="91" ht="45">
      <c r="A91" s="36" t="s">
        <v>51</v>
      </c>
      <c r="B91" s="43"/>
      <c r="C91" s="44"/>
      <c r="D91" s="44"/>
      <c r="E91" s="38" t="s">
        <v>185</v>
      </c>
      <c r="F91" s="44"/>
      <c r="G91" s="44"/>
      <c r="H91" s="44"/>
      <c r="I91" s="44"/>
      <c r="J91" s="45"/>
    </row>
    <row r="92">
      <c r="A92" s="36" t="s">
        <v>58</v>
      </c>
      <c r="B92" s="43"/>
      <c r="C92" s="44"/>
      <c r="D92" s="44"/>
      <c r="E92" s="46" t="s">
        <v>186</v>
      </c>
      <c r="F92" s="44"/>
      <c r="G92" s="44"/>
      <c r="H92" s="44"/>
      <c r="I92" s="44"/>
      <c r="J92" s="45"/>
    </row>
    <row r="93" ht="120">
      <c r="A93" s="36" t="s">
        <v>53</v>
      </c>
      <c r="B93" s="43"/>
      <c r="C93" s="44"/>
      <c r="D93" s="44"/>
      <c r="E93" s="38" t="s">
        <v>187</v>
      </c>
      <c r="F93" s="44"/>
      <c r="G93" s="44"/>
      <c r="H93" s="44"/>
      <c r="I93" s="44"/>
      <c r="J93" s="45"/>
    </row>
    <row r="94">
      <c r="A94" s="36" t="s">
        <v>46</v>
      </c>
      <c r="B94" s="36">
        <v>21</v>
      </c>
      <c r="C94" s="37" t="s">
        <v>188</v>
      </c>
      <c r="D94" s="36" t="s">
        <v>48</v>
      </c>
      <c r="E94" s="38" t="s">
        <v>189</v>
      </c>
      <c r="F94" s="39" t="s">
        <v>113</v>
      </c>
      <c r="G94" s="40">
        <v>332</v>
      </c>
      <c r="H94" s="41">
        <v>0</v>
      </c>
      <c r="I94" s="41">
        <f>ROUND(G94*H94,P4)</f>
        <v>0</v>
      </c>
      <c r="J94" s="36"/>
      <c r="O94" s="42">
        <f>I94*0.21</f>
        <v>0</v>
      </c>
      <c r="P94">
        <v>3</v>
      </c>
    </row>
    <row r="95">
      <c r="A95" s="36" t="s">
        <v>51</v>
      </c>
      <c r="B95" s="43"/>
      <c r="C95" s="44"/>
      <c r="D95" s="44"/>
      <c r="E95" s="47" t="s">
        <v>48</v>
      </c>
      <c r="F95" s="44"/>
      <c r="G95" s="44"/>
      <c r="H95" s="44"/>
      <c r="I95" s="44"/>
      <c r="J95" s="45"/>
    </row>
    <row r="96">
      <c r="A96" s="36" t="s">
        <v>58</v>
      </c>
      <c r="B96" s="43"/>
      <c r="C96" s="44"/>
      <c r="D96" s="44"/>
      <c r="E96" s="46" t="s">
        <v>190</v>
      </c>
      <c r="F96" s="44"/>
      <c r="G96" s="44"/>
      <c r="H96" s="44"/>
      <c r="I96" s="44"/>
      <c r="J96" s="45"/>
    </row>
    <row r="97" ht="120">
      <c r="A97" s="36" t="s">
        <v>53</v>
      </c>
      <c r="B97" s="43"/>
      <c r="C97" s="44"/>
      <c r="D97" s="44"/>
      <c r="E97" s="38" t="s">
        <v>191</v>
      </c>
      <c r="F97" s="44"/>
      <c r="G97" s="44"/>
      <c r="H97" s="44"/>
      <c r="I97" s="44"/>
      <c r="J97" s="45"/>
    </row>
    <row r="98">
      <c r="A98" s="36" t="s">
        <v>46</v>
      </c>
      <c r="B98" s="36">
        <v>22</v>
      </c>
      <c r="C98" s="37" t="s">
        <v>192</v>
      </c>
      <c r="D98" s="36" t="s">
        <v>48</v>
      </c>
      <c r="E98" s="38" t="s">
        <v>193</v>
      </c>
      <c r="F98" s="39" t="s">
        <v>113</v>
      </c>
      <c r="G98" s="40">
        <v>4488</v>
      </c>
      <c r="H98" s="41">
        <v>0</v>
      </c>
      <c r="I98" s="41">
        <f>ROUND(G98*H98,P4)</f>
        <v>0</v>
      </c>
      <c r="J98" s="36"/>
      <c r="O98" s="42">
        <f>I98*0.21</f>
        <v>0</v>
      </c>
      <c r="P98">
        <v>3</v>
      </c>
    </row>
    <row r="99" ht="75">
      <c r="A99" s="36" t="s">
        <v>51</v>
      </c>
      <c r="B99" s="43"/>
      <c r="C99" s="44"/>
      <c r="D99" s="44"/>
      <c r="E99" s="38" t="s">
        <v>194</v>
      </c>
      <c r="F99" s="44"/>
      <c r="G99" s="44"/>
      <c r="H99" s="44"/>
      <c r="I99" s="44"/>
      <c r="J99" s="45"/>
    </row>
    <row r="100">
      <c r="A100" s="36" t="s">
        <v>58</v>
      </c>
      <c r="B100" s="43"/>
      <c r="C100" s="44"/>
      <c r="D100" s="44"/>
      <c r="E100" s="46" t="s">
        <v>195</v>
      </c>
      <c r="F100" s="44"/>
      <c r="G100" s="44"/>
      <c r="H100" s="44"/>
      <c r="I100" s="44"/>
      <c r="J100" s="45"/>
    </row>
    <row r="101" ht="120">
      <c r="A101" s="36" t="s">
        <v>53</v>
      </c>
      <c r="B101" s="43"/>
      <c r="C101" s="44"/>
      <c r="D101" s="44"/>
      <c r="E101" s="38" t="s">
        <v>196</v>
      </c>
      <c r="F101" s="44"/>
      <c r="G101" s="44"/>
      <c r="H101" s="44"/>
      <c r="I101" s="44"/>
      <c r="J101" s="45"/>
    </row>
    <row r="102">
      <c r="A102" s="36" t="s">
        <v>46</v>
      </c>
      <c r="B102" s="36">
        <v>23</v>
      </c>
      <c r="C102" s="37" t="s">
        <v>197</v>
      </c>
      <c r="D102" s="36" t="s">
        <v>48</v>
      </c>
      <c r="E102" s="38" t="s">
        <v>198</v>
      </c>
      <c r="F102" s="39" t="s">
        <v>113</v>
      </c>
      <c r="G102" s="40">
        <v>4400</v>
      </c>
      <c r="H102" s="41">
        <v>0</v>
      </c>
      <c r="I102" s="41">
        <f>ROUND(G102*H102,P4)</f>
        <v>0</v>
      </c>
      <c r="J102" s="36"/>
      <c r="O102" s="42">
        <f>I102*0.21</f>
        <v>0</v>
      </c>
      <c r="P102">
        <v>3</v>
      </c>
    </row>
    <row r="103">
      <c r="A103" s="36" t="s">
        <v>51</v>
      </c>
      <c r="B103" s="43"/>
      <c r="C103" s="44"/>
      <c r="D103" s="44"/>
      <c r="E103" s="38" t="s">
        <v>199</v>
      </c>
      <c r="F103" s="44"/>
      <c r="G103" s="44"/>
      <c r="H103" s="44"/>
      <c r="I103" s="44"/>
      <c r="J103" s="45"/>
    </row>
    <row r="104">
      <c r="A104" s="36" t="s">
        <v>58</v>
      </c>
      <c r="B104" s="43"/>
      <c r="C104" s="44"/>
      <c r="D104" s="44"/>
      <c r="E104" s="46" t="s">
        <v>200</v>
      </c>
      <c r="F104" s="44"/>
      <c r="G104" s="44"/>
      <c r="H104" s="44"/>
      <c r="I104" s="44"/>
      <c r="J104" s="45"/>
    </row>
    <row r="105" ht="120">
      <c r="A105" s="36" t="s">
        <v>53</v>
      </c>
      <c r="B105" s="43"/>
      <c r="C105" s="44"/>
      <c r="D105" s="44"/>
      <c r="E105" s="38" t="s">
        <v>196</v>
      </c>
      <c r="F105" s="44"/>
      <c r="G105" s="44"/>
      <c r="H105" s="44"/>
      <c r="I105" s="44"/>
      <c r="J105" s="45"/>
    </row>
    <row r="106">
      <c r="A106" s="36" t="s">
        <v>46</v>
      </c>
      <c r="B106" s="36">
        <v>24</v>
      </c>
      <c r="C106" s="37" t="s">
        <v>197</v>
      </c>
      <c r="D106" s="36" t="s">
        <v>71</v>
      </c>
      <c r="E106" s="38" t="s">
        <v>198</v>
      </c>
      <c r="F106" s="39" t="s">
        <v>113</v>
      </c>
      <c r="G106" s="40">
        <v>346</v>
      </c>
      <c r="H106" s="41">
        <v>0</v>
      </c>
      <c r="I106" s="41">
        <f>ROUND(G106*H106,P4)</f>
        <v>0</v>
      </c>
      <c r="J106" s="36"/>
      <c r="O106" s="42">
        <f>I106*0.21</f>
        <v>0</v>
      </c>
      <c r="P106">
        <v>3</v>
      </c>
    </row>
    <row r="107">
      <c r="A107" s="36" t="s">
        <v>51</v>
      </c>
      <c r="B107" s="43"/>
      <c r="C107" s="44"/>
      <c r="D107" s="44"/>
      <c r="E107" s="38" t="s">
        <v>121</v>
      </c>
      <c r="F107" s="44"/>
      <c r="G107" s="44"/>
      <c r="H107" s="44"/>
      <c r="I107" s="44"/>
      <c r="J107" s="45"/>
    </row>
    <row r="108">
      <c r="A108" s="36" t="s">
        <v>58</v>
      </c>
      <c r="B108" s="43"/>
      <c r="C108" s="44"/>
      <c r="D108" s="44"/>
      <c r="E108" s="46" t="s">
        <v>201</v>
      </c>
      <c r="F108" s="44"/>
      <c r="G108" s="44"/>
      <c r="H108" s="44"/>
      <c r="I108" s="44"/>
      <c r="J108" s="45"/>
    </row>
    <row r="109" ht="120">
      <c r="A109" s="36" t="s">
        <v>53</v>
      </c>
      <c r="B109" s="43"/>
      <c r="C109" s="44"/>
      <c r="D109" s="44"/>
      <c r="E109" s="38" t="s">
        <v>196</v>
      </c>
      <c r="F109" s="44"/>
      <c r="G109" s="44"/>
      <c r="H109" s="44"/>
      <c r="I109" s="44"/>
      <c r="J109" s="45"/>
    </row>
    <row r="110">
      <c r="A110" s="36" t="s">
        <v>46</v>
      </c>
      <c r="B110" s="36">
        <v>25</v>
      </c>
      <c r="C110" s="37" t="s">
        <v>202</v>
      </c>
      <c r="D110" s="36" t="s">
        <v>48</v>
      </c>
      <c r="E110" s="38" t="s">
        <v>203</v>
      </c>
      <c r="F110" s="39" t="s">
        <v>113</v>
      </c>
      <c r="G110" s="40">
        <v>4400</v>
      </c>
      <c r="H110" s="41">
        <v>0</v>
      </c>
      <c r="I110" s="41">
        <f>ROUND(G110*H110,P4)</f>
        <v>0</v>
      </c>
      <c r="J110" s="36"/>
      <c r="O110" s="42">
        <f>I110*0.21</f>
        <v>0</v>
      </c>
      <c r="P110">
        <v>3</v>
      </c>
    </row>
    <row r="111">
      <c r="A111" s="36" t="s">
        <v>51</v>
      </c>
      <c r="B111" s="43"/>
      <c r="C111" s="44"/>
      <c r="D111" s="44"/>
      <c r="E111" s="38" t="s">
        <v>204</v>
      </c>
      <c r="F111" s="44"/>
      <c r="G111" s="44"/>
      <c r="H111" s="44"/>
      <c r="I111" s="44"/>
      <c r="J111" s="45"/>
    </row>
    <row r="112">
      <c r="A112" s="36" t="s">
        <v>58</v>
      </c>
      <c r="B112" s="43"/>
      <c r="C112" s="44"/>
      <c r="D112" s="44"/>
      <c r="E112" s="46" t="s">
        <v>200</v>
      </c>
      <c r="F112" s="44"/>
      <c r="G112" s="44"/>
      <c r="H112" s="44"/>
      <c r="I112" s="44"/>
      <c r="J112" s="45"/>
    </row>
    <row r="113" ht="195">
      <c r="A113" s="36" t="s">
        <v>53</v>
      </c>
      <c r="B113" s="43"/>
      <c r="C113" s="44"/>
      <c r="D113" s="44"/>
      <c r="E113" s="38" t="s">
        <v>205</v>
      </c>
      <c r="F113" s="44"/>
      <c r="G113" s="44"/>
      <c r="H113" s="44"/>
      <c r="I113" s="44"/>
      <c r="J113" s="45"/>
    </row>
    <row r="114">
      <c r="A114" s="36" t="s">
        <v>46</v>
      </c>
      <c r="B114" s="36">
        <v>26</v>
      </c>
      <c r="C114" s="37" t="s">
        <v>206</v>
      </c>
      <c r="D114" s="36" t="s">
        <v>71</v>
      </c>
      <c r="E114" s="38" t="s">
        <v>207</v>
      </c>
      <c r="F114" s="39" t="s">
        <v>113</v>
      </c>
      <c r="G114" s="40">
        <v>346</v>
      </c>
      <c r="H114" s="41">
        <v>0</v>
      </c>
      <c r="I114" s="41">
        <f>ROUND(G114*H114,P4)</f>
        <v>0</v>
      </c>
      <c r="J114" s="36"/>
      <c r="O114" s="42">
        <f>I114*0.21</f>
        <v>0</v>
      </c>
      <c r="P114">
        <v>3</v>
      </c>
    </row>
    <row r="115">
      <c r="A115" s="36" t="s">
        <v>51</v>
      </c>
      <c r="B115" s="43"/>
      <c r="C115" s="44"/>
      <c r="D115" s="44"/>
      <c r="E115" s="38" t="s">
        <v>121</v>
      </c>
      <c r="F115" s="44"/>
      <c r="G115" s="44"/>
      <c r="H115" s="44"/>
      <c r="I115" s="44"/>
      <c r="J115" s="45"/>
    </row>
    <row r="116">
      <c r="A116" s="36" t="s">
        <v>58</v>
      </c>
      <c r="B116" s="43"/>
      <c r="C116" s="44"/>
      <c r="D116" s="44"/>
      <c r="E116" s="46" t="s">
        <v>208</v>
      </c>
      <c r="F116" s="44"/>
      <c r="G116" s="44"/>
      <c r="H116" s="44"/>
      <c r="I116" s="44"/>
      <c r="J116" s="45"/>
    </row>
    <row r="117" ht="195">
      <c r="A117" s="36" t="s">
        <v>53</v>
      </c>
      <c r="B117" s="43"/>
      <c r="C117" s="44"/>
      <c r="D117" s="44"/>
      <c r="E117" s="38" t="s">
        <v>205</v>
      </c>
      <c r="F117" s="44"/>
      <c r="G117" s="44"/>
      <c r="H117" s="44"/>
      <c r="I117" s="44"/>
      <c r="J117" s="45"/>
    </row>
    <row r="118">
      <c r="A118" s="36" t="s">
        <v>46</v>
      </c>
      <c r="B118" s="36">
        <v>27</v>
      </c>
      <c r="C118" s="37" t="s">
        <v>209</v>
      </c>
      <c r="D118" s="36" t="s">
        <v>48</v>
      </c>
      <c r="E118" s="38" t="s">
        <v>210</v>
      </c>
      <c r="F118" s="39" t="s">
        <v>113</v>
      </c>
      <c r="G118" s="40">
        <v>4488</v>
      </c>
      <c r="H118" s="41">
        <v>0</v>
      </c>
      <c r="I118" s="41">
        <f>ROUND(G118*H118,P4)</f>
        <v>0</v>
      </c>
      <c r="J118" s="36"/>
      <c r="O118" s="42">
        <f>I118*0.21</f>
        <v>0</v>
      </c>
      <c r="P118">
        <v>3</v>
      </c>
    </row>
    <row r="119">
      <c r="A119" s="36" t="s">
        <v>51</v>
      </c>
      <c r="B119" s="43"/>
      <c r="C119" s="44"/>
      <c r="D119" s="44"/>
      <c r="E119" s="38" t="s">
        <v>211</v>
      </c>
      <c r="F119" s="44"/>
      <c r="G119" s="44"/>
      <c r="H119" s="44"/>
      <c r="I119" s="44"/>
      <c r="J119" s="45"/>
    </row>
    <row r="120">
      <c r="A120" s="36" t="s">
        <v>58</v>
      </c>
      <c r="B120" s="43"/>
      <c r="C120" s="44"/>
      <c r="D120" s="44"/>
      <c r="E120" s="46" t="s">
        <v>195</v>
      </c>
      <c r="F120" s="44"/>
      <c r="G120" s="44"/>
      <c r="H120" s="44"/>
      <c r="I120" s="44"/>
      <c r="J120" s="45"/>
    </row>
    <row r="121" ht="195">
      <c r="A121" s="36" t="s">
        <v>53</v>
      </c>
      <c r="B121" s="43"/>
      <c r="C121" s="44"/>
      <c r="D121" s="44"/>
      <c r="E121" s="38" t="s">
        <v>205</v>
      </c>
      <c r="F121" s="44"/>
      <c r="G121" s="44"/>
      <c r="H121" s="44"/>
      <c r="I121" s="44"/>
      <c r="J121" s="45"/>
    </row>
    <row r="122">
      <c r="A122" s="36" t="s">
        <v>46</v>
      </c>
      <c r="B122" s="36">
        <v>28</v>
      </c>
      <c r="C122" s="37" t="s">
        <v>212</v>
      </c>
      <c r="D122" s="36" t="s">
        <v>48</v>
      </c>
      <c r="E122" s="38" t="s">
        <v>213</v>
      </c>
      <c r="F122" s="39" t="s">
        <v>137</v>
      </c>
      <c r="G122" s="40">
        <v>108</v>
      </c>
      <c r="H122" s="41">
        <v>0</v>
      </c>
      <c r="I122" s="41">
        <f>ROUND(G122*H122,P4)</f>
        <v>0</v>
      </c>
      <c r="J122" s="36"/>
      <c r="O122" s="42">
        <f>I122*0.21</f>
        <v>0</v>
      </c>
      <c r="P122">
        <v>3</v>
      </c>
    </row>
    <row r="123">
      <c r="A123" s="36" t="s">
        <v>51</v>
      </c>
      <c r="B123" s="43"/>
      <c r="C123" s="44"/>
      <c r="D123" s="44"/>
      <c r="E123" s="47" t="s">
        <v>48</v>
      </c>
      <c r="F123" s="44"/>
      <c r="G123" s="44"/>
      <c r="H123" s="44"/>
      <c r="I123" s="44"/>
      <c r="J123" s="45"/>
    </row>
    <row r="124" ht="45">
      <c r="A124" s="36" t="s">
        <v>58</v>
      </c>
      <c r="B124" s="43"/>
      <c r="C124" s="44"/>
      <c r="D124" s="44"/>
      <c r="E124" s="46" t="s">
        <v>214</v>
      </c>
      <c r="F124" s="44"/>
      <c r="G124" s="44"/>
      <c r="H124" s="44"/>
      <c r="I124" s="44"/>
      <c r="J124" s="45"/>
    </row>
    <row r="125" ht="75">
      <c r="A125" s="36" t="s">
        <v>53</v>
      </c>
      <c r="B125" s="43"/>
      <c r="C125" s="44"/>
      <c r="D125" s="44"/>
      <c r="E125" s="38" t="s">
        <v>215</v>
      </c>
      <c r="F125" s="44"/>
      <c r="G125" s="44"/>
      <c r="H125" s="44"/>
      <c r="I125" s="44"/>
      <c r="J125" s="45"/>
    </row>
    <row r="126">
      <c r="A126" s="30" t="s">
        <v>43</v>
      </c>
      <c r="B126" s="31"/>
      <c r="C126" s="32" t="s">
        <v>216</v>
      </c>
      <c r="D126" s="33"/>
      <c r="E126" s="30" t="s">
        <v>217</v>
      </c>
      <c r="F126" s="33"/>
      <c r="G126" s="33"/>
      <c r="H126" s="33"/>
      <c r="I126" s="34">
        <f>SUMIFS(I127:I134,A127:A134,"P")</f>
        <v>0</v>
      </c>
      <c r="J126" s="35"/>
    </row>
    <row r="127">
      <c r="A127" s="36" t="s">
        <v>46</v>
      </c>
      <c r="B127" s="36">
        <v>29</v>
      </c>
      <c r="C127" s="37" t="s">
        <v>218</v>
      </c>
      <c r="D127" s="36" t="s">
        <v>48</v>
      </c>
      <c r="E127" s="38" t="s">
        <v>219</v>
      </c>
      <c r="F127" s="39" t="s">
        <v>113</v>
      </c>
      <c r="G127" s="40">
        <v>7</v>
      </c>
      <c r="H127" s="41">
        <v>0</v>
      </c>
      <c r="I127" s="41">
        <f>ROUND(G127*H127,P4)</f>
        <v>0</v>
      </c>
      <c r="J127" s="36"/>
      <c r="O127" s="42">
        <f>I127*0.21</f>
        <v>0</v>
      </c>
      <c r="P127">
        <v>3</v>
      </c>
    </row>
    <row r="128">
      <c r="A128" s="36" t="s">
        <v>51</v>
      </c>
      <c r="B128" s="43"/>
      <c r="C128" s="44"/>
      <c r="D128" s="44"/>
      <c r="E128" s="47" t="s">
        <v>48</v>
      </c>
      <c r="F128" s="44"/>
      <c r="G128" s="44"/>
      <c r="H128" s="44"/>
      <c r="I128" s="44"/>
      <c r="J128" s="45"/>
    </row>
    <row r="129">
      <c r="A129" s="36" t="s">
        <v>58</v>
      </c>
      <c r="B129" s="43"/>
      <c r="C129" s="44"/>
      <c r="D129" s="44"/>
      <c r="E129" s="46" t="s">
        <v>220</v>
      </c>
      <c r="F129" s="44"/>
      <c r="G129" s="44"/>
      <c r="H129" s="44"/>
      <c r="I129" s="44"/>
      <c r="J129" s="45"/>
    </row>
    <row r="130" ht="120">
      <c r="A130" s="36" t="s">
        <v>53</v>
      </c>
      <c r="B130" s="43"/>
      <c r="C130" s="44"/>
      <c r="D130" s="44"/>
      <c r="E130" s="38" t="s">
        <v>221</v>
      </c>
      <c r="F130" s="44"/>
      <c r="G130" s="44"/>
      <c r="H130" s="44"/>
      <c r="I130" s="44"/>
      <c r="J130" s="45"/>
    </row>
    <row r="131">
      <c r="A131" s="36" t="s">
        <v>46</v>
      </c>
      <c r="B131" s="36">
        <v>30</v>
      </c>
      <c r="C131" s="37" t="s">
        <v>222</v>
      </c>
      <c r="D131" s="36" t="s">
        <v>48</v>
      </c>
      <c r="E131" s="38" t="s">
        <v>223</v>
      </c>
      <c r="F131" s="39" t="s">
        <v>113</v>
      </c>
      <c r="G131" s="40">
        <v>6</v>
      </c>
      <c r="H131" s="41">
        <v>0</v>
      </c>
      <c r="I131" s="41">
        <f>ROUND(G131*H131,P4)</f>
        <v>0</v>
      </c>
      <c r="J131" s="36"/>
      <c r="O131" s="42">
        <f>I131*0.21</f>
        <v>0</v>
      </c>
      <c r="P131">
        <v>3</v>
      </c>
    </row>
    <row r="132">
      <c r="A132" s="36" t="s">
        <v>51</v>
      </c>
      <c r="B132" s="43"/>
      <c r="C132" s="44"/>
      <c r="D132" s="44"/>
      <c r="E132" s="47" t="s">
        <v>48</v>
      </c>
      <c r="F132" s="44"/>
      <c r="G132" s="44"/>
      <c r="H132" s="44"/>
      <c r="I132" s="44"/>
      <c r="J132" s="45"/>
    </row>
    <row r="133">
      <c r="A133" s="36" t="s">
        <v>58</v>
      </c>
      <c r="B133" s="43"/>
      <c r="C133" s="44"/>
      <c r="D133" s="44"/>
      <c r="E133" s="46" t="s">
        <v>224</v>
      </c>
      <c r="F133" s="44"/>
      <c r="G133" s="44"/>
      <c r="H133" s="44"/>
      <c r="I133" s="44"/>
      <c r="J133" s="45"/>
    </row>
    <row r="134" ht="135">
      <c r="A134" s="36" t="s">
        <v>53</v>
      </c>
      <c r="B134" s="43"/>
      <c r="C134" s="44"/>
      <c r="D134" s="44"/>
      <c r="E134" s="38" t="s">
        <v>225</v>
      </c>
      <c r="F134" s="44"/>
      <c r="G134" s="44"/>
      <c r="H134" s="44"/>
      <c r="I134" s="44"/>
      <c r="J134" s="45"/>
    </row>
    <row r="135">
      <c r="A135" s="30" t="s">
        <v>43</v>
      </c>
      <c r="B135" s="31"/>
      <c r="C135" s="32" t="s">
        <v>226</v>
      </c>
      <c r="D135" s="33"/>
      <c r="E135" s="30" t="s">
        <v>227</v>
      </c>
      <c r="F135" s="33"/>
      <c r="G135" s="33"/>
      <c r="H135" s="33"/>
      <c r="I135" s="34">
        <f>SUMIFS(I136:I139,A136:A139,"P")</f>
        <v>0</v>
      </c>
      <c r="J135" s="35"/>
    </row>
    <row r="136">
      <c r="A136" s="36" t="s">
        <v>46</v>
      </c>
      <c r="B136" s="36">
        <v>31</v>
      </c>
      <c r="C136" s="37" t="s">
        <v>228</v>
      </c>
      <c r="D136" s="36" t="s">
        <v>48</v>
      </c>
      <c r="E136" s="38" t="s">
        <v>229</v>
      </c>
      <c r="F136" s="39" t="s">
        <v>230</v>
      </c>
      <c r="G136" s="40">
        <v>1</v>
      </c>
      <c r="H136" s="41">
        <v>0</v>
      </c>
      <c r="I136" s="41">
        <f>ROUND(G136*H136,P4)</f>
        <v>0</v>
      </c>
      <c r="J136" s="36"/>
      <c r="O136" s="42">
        <f>I136*0.21</f>
        <v>0</v>
      </c>
      <c r="P136">
        <v>3</v>
      </c>
    </row>
    <row r="137">
      <c r="A137" s="36" t="s">
        <v>51</v>
      </c>
      <c r="B137" s="43"/>
      <c r="C137" s="44"/>
      <c r="D137" s="44"/>
      <c r="E137" s="47" t="s">
        <v>48</v>
      </c>
      <c r="F137" s="44"/>
      <c r="G137" s="44"/>
      <c r="H137" s="44"/>
      <c r="I137" s="44"/>
      <c r="J137" s="45"/>
    </row>
    <row r="138">
      <c r="A138" s="36" t="s">
        <v>58</v>
      </c>
      <c r="B138" s="43"/>
      <c r="C138" s="44"/>
      <c r="D138" s="44"/>
      <c r="E138" s="46" t="s">
        <v>231</v>
      </c>
      <c r="F138" s="44"/>
      <c r="G138" s="44"/>
      <c r="H138" s="44"/>
      <c r="I138" s="44"/>
      <c r="J138" s="45"/>
    </row>
    <row r="139" ht="60">
      <c r="A139" s="36" t="s">
        <v>53</v>
      </c>
      <c r="B139" s="43"/>
      <c r="C139" s="44"/>
      <c r="D139" s="44"/>
      <c r="E139" s="38" t="s">
        <v>232</v>
      </c>
      <c r="F139" s="44"/>
      <c r="G139" s="44"/>
      <c r="H139" s="44"/>
      <c r="I139" s="44"/>
      <c r="J139" s="45"/>
    </row>
    <row r="140">
      <c r="A140" s="30" t="s">
        <v>43</v>
      </c>
      <c r="B140" s="31"/>
      <c r="C140" s="32" t="s">
        <v>233</v>
      </c>
      <c r="D140" s="33"/>
      <c r="E140" s="30" t="s">
        <v>234</v>
      </c>
      <c r="F140" s="33"/>
      <c r="G140" s="33"/>
      <c r="H140" s="33"/>
      <c r="I140" s="34">
        <f>SUMIFS(I141:I184,A141:A184,"P")</f>
        <v>0</v>
      </c>
      <c r="J140" s="35"/>
    </row>
    <row r="141">
      <c r="A141" s="36" t="s">
        <v>46</v>
      </c>
      <c r="B141" s="36">
        <v>32</v>
      </c>
      <c r="C141" s="37" t="s">
        <v>235</v>
      </c>
      <c r="D141" s="36" t="s">
        <v>48</v>
      </c>
      <c r="E141" s="38" t="s">
        <v>236</v>
      </c>
      <c r="F141" s="39" t="s">
        <v>230</v>
      </c>
      <c r="G141" s="40">
        <v>220</v>
      </c>
      <c r="H141" s="41">
        <v>0</v>
      </c>
      <c r="I141" s="41">
        <f>ROUND(G141*H141,P4)</f>
        <v>0</v>
      </c>
      <c r="J141" s="36"/>
      <c r="O141" s="42">
        <f>I141*0.21</f>
        <v>0</v>
      </c>
      <c r="P141">
        <v>3</v>
      </c>
    </row>
    <row r="142">
      <c r="A142" s="36" t="s">
        <v>51</v>
      </c>
      <c r="B142" s="43"/>
      <c r="C142" s="44"/>
      <c r="D142" s="44"/>
      <c r="E142" s="47" t="s">
        <v>48</v>
      </c>
      <c r="F142" s="44"/>
      <c r="G142" s="44"/>
      <c r="H142" s="44"/>
      <c r="I142" s="44"/>
      <c r="J142" s="45"/>
    </row>
    <row r="143">
      <c r="A143" s="36" t="s">
        <v>58</v>
      </c>
      <c r="B143" s="43"/>
      <c r="C143" s="44"/>
      <c r="D143" s="44"/>
      <c r="E143" s="46" t="s">
        <v>237</v>
      </c>
      <c r="F143" s="44"/>
      <c r="G143" s="44"/>
      <c r="H143" s="44"/>
      <c r="I143" s="44"/>
      <c r="J143" s="45"/>
    </row>
    <row r="144" ht="90">
      <c r="A144" s="36" t="s">
        <v>53</v>
      </c>
      <c r="B144" s="43"/>
      <c r="C144" s="44"/>
      <c r="D144" s="44"/>
      <c r="E144" s="38" t="s">
        <v>238</v>
      </c>
      <c r="F144" s="44"/>
      <c r="G144" s="44"/>
      <c r="H144" s="44"/>
      <c r="I144" s="44"/>
      <c r="J144" s="45"/>
    </row>
    <row r="145">
      <c r="A145" s="36" t="s">
        <v>46</v>
      </c>
      <c r="B145" s="36">
        <v>33</v>
      </c>
      <c r="C145" s="37" t="s">
        <v>239</v>
      </c>
      <c r="D145" s="36" t="s">
        <v>48</v>
      </c>
      <c r="E145" s="38" t="s">
        <v>240</v>
      </c>
      <c r="F145" s="39" t="s">
        <v>230</v>
      </c>
      <c r="G145" s="40">
        <v>16</v>
      </c>
      <c r="H145" s="41">
        <v>0</v>
      </c>
      <c r="I145" s="41">
        <f>ROUND(G145*H145,P4)</f>
        <v>0</v>
      </c>
      <c r="J145" s="36"/>
      <c r="O145" s="42">
        <f>I145*0.21</f>
        <v>0</v>
      </c>
      <c r="P145">
        <v>3</v>
      </c>
    </row>
    <row r="146">
      <c r="A146" s="36" t="s">
        <v>51</v>
      </c>
      <c r="B146" s="43"/>
      <c r="C146" s="44"/>
      <c r="D146" s="44"/>
      <c r="E146" s="47" t="s">
        <v>48</v>
      </c>
      <c r="F146" s="44"/>
      <c r="G146" s="44"/>
      <c r="H146" s="44"/>
      <c r="I146" s="44"/>
      <c r="J146" s="45"/>
    </row>
    <row r="147" ht="45">
      <c r="A147" s="36" t="s">
        <v>58</v>
      </c>
      <c r="B147" s="43"/>
      <c r="C147" s="44"/>
      <c r="D147" s="44"/>
      <c r="E147" s="46" t="s">
        <v>241</v>
      </c>
      <c r="F147" s="44"/>
      <c r="G147" s="44"/>
      <c r="H147" s="44"/>
      <c r="I147" s="44"/>
      <c r="J147" s="45"/>
    </row>
    <row r="148" ht="90">
      <c r="A148" s="36" t="s">
        <v>53</v>
      </c>
      <c r="B148" s="43"/>
      <c r="C148" s="44"/>
      <c r="D148" s="44"/>
      <c r="E148" s="38" t="s">
        <v>242</v>
      </c>
      <c r="F148" s="44"/>
      <c r="G148" s="44"/>
      <c r="H148" s="44"/>
      <c r="I148" s="44"/>
      <c r="J148" s="45"/>
    </row>
    <row r="149">
      <c r="A149" s="36" t="s">
        <v>46</v>
      </c>
      <c r="B149" s="36">
        <v>34</v>
      </c>
      <c r="C149" s="37" t="s">
        <v>243</v>
      </c>
      <c r="D149" s="36" t="s">
        <v>48</v>
      </c>
      <c r="E149" s="38" t="s">
        <v>244</v>
      </c>
      <c r="F149" s="39" t="s">
        <v>230</v>
      </c>
      <c r="G149" s="40">
        <v>9</v>
      </c>
      <c r="H149" s="41">
        <v>0</v>
      </c>
      <c r="I149" s="41">
        <f>ROUND(G149*H149,P4)</f>
        <v>0</v>
      </c>
      <c r="J149" s="36"/>
      <c r="O149" s="42">
        <f>I149*0.21</f>
        <v>0</v>
      </c>
      <c r="P149">
        <v>3</v>
      </c>
    </row>
    <row r="150">
      <c r="A150" s="36" t="s">
        <v>51</v>
      </c>
      <c r="B150" s="43"/>
      <c r="C150" s="44"/>
      <c r="D150" s="44"/>
      <c r="E150" s="47" t="s">
        <v>48</v>
      </c>
      <c r="F150" s="44"/>
      <c r="G150" s="44"/>
      <c r="H150" s="44"/>
      <c r="I150" s="44"/>
      <c r="J150" s="45"/>
    </row>
    <row r="151">
      <c r="A151" s="36" t="s">
        <v>58</v>
      </c>
      <c r="B151" s="43"/>
      <c r="C151" s="44"/>
      <c r="D151" s="44"/>
      <c r="E151" s="46" t="s">
        <v>245</v>
      </c>
      <c r="F151" s="44"/>
      <c r="G151" s="44"/>
      <c r="H151" s="44"/>
      <c r="I151" s="44"/>
      <c r="J151" s="45"/>
    </row>
    <row r="152" ht="75">
      <c r="A152" s="36" t="s">
        <v>53</v>
      </c>
      <c r="B152" s="43"/>
      <c r="C152" s="44"/>
      <c r="D152" s="44"/>
      <c r="E152" s="38" t="s">
        <v>246</v>
      </c>
      <c r="F152" s="44"/>
      <c r="G152" s="44"/>
      <c r="H152" s="44"/>
      <c r="I152" s="44"/>
      <c r="J152" s="45"/>
    </row>
    <row r="153">
      <c r="A153" s="36" t="s">
        <v>46</v>
      </c>
      <c r="B153" s="36">
        <v>35</v>
      </c>
      <c r="C153" s="37" t="s">
        <v>247</v>
      </c>
      <c r="D153" s="36" t="s">
        <v>248</v>
      </c>
      <c r="E153" s="38" t="s">
        <v>249</v>
      </c>
      <c r="F153" s="39" t="s">
        <v>230</v>
      </c>
      <c r="G153" s="40">
        <v>110</v>
      </c>
      <c r="H153" s="41">
        <v>0</v>
      </c>
      <c r="I153" s="41">
        <f>ROUND(G153*H153,P4)</f>
        <v>0</v>
      </c>
      <c r="J153" s="36"/>
      <c r="O153" s="42">
        <f>I153*0.21</f>
        <v>0</v>
      </c>
      <c r="P153">
        <v>3</v>
      </c>
    </row>
    <row r="154">
      <c r="A154" s="36" t="s">
        <v>51</v>
      </c>
      <c r="B154" s="43"/>
      <c r="C154" s="44"/>
      <c r="D154" s="44"/>
      <c r="E154" s="47" t="s">
        <v>48</v>
      </c>
      <c r="F154" s="44"/>
      <c r="G154" s="44"/>
      <c r="H154" s="44"/>
      <c r="I154" s="44"/>
      <c r="J154" s="45"/>
    </row>
    <row r="155">
      <c r="A155" s="36" t="s">
        <v>58</v>
      </c>
      <c r="B155" s="43"/>
      <c r="C155" s="44"/>
      <c r="D155" s="44"/>
      <c r="E155" s="46" t="s">
        <v>250</v>
      </c>
      <c r="F155" s="44"/>
      <c r="G155" s="44"/>
      <c r="H155" s="44"/>
      <c r="I155" s="44"/>
      <c r="J155" s="45"/>
    </row>
    <row r="156" ht="120">
      <c r="A156" s="36" t="s">
        <v>53</v>
      </c>
      <c r="B156" s="43"/>
      <c r="C156" s="44"/>
      <c r="D156" s="44"/>
      <c r="E156" s="38" t="s">
        <v>251</v>
      </c>
      <c r="F156" s="44"/>
      <c r="G156" s="44"/>
      <c r="H156" s="44"/>
      <c r="I156" s="44"/>
      <c r="J156" s="45"/>
    </row>
    <row r="157" ht="30">
      <c r="A157" s="36" t="s">
        <v>46</v>
      </c>
      <c r="B157" s="36">
        <v>36</v>
      </c>
      <c r="C157" s="37" t="s">
        <v>252</v>
      </c>
      <c r="D157" s="36" t="s">
        <v>48</v>
      </c>
      <c r="E157" s="38" t="s">
        <v>253</v>
      </c>
      <c r="F157" s="39" t="s">
        <v>113</v>
      </c>
      <c r="G157" s="40">
        <v>179.5</v>
      </c>
      <c r="H157" s="41">
        <v>0</v>
      </c>
      <c r="I157" s="41">
        <f>ROUND(G157*H157,P4)</f>
        <v>0</v>
      </c>
      <c r="J157" s="36"/>
      <c r="O157" s="42">
        <f>I157*0.21</f>
        <v>0</v>
      </c>
      <c r="P157">
        <v>3</v>
      </c>
    </row>
    <row r="158">
      <c r="A158" s="36" t="s">
        <v>51</v>
      </c>
      <c r="B158" s="43"/>
      <c r="C158" s="44"/>
      <c r="D158" s="44"/>
      <c r="E158" s="47" t="s">
        <v>48</v>
      </c>
      <c r="F158" s="44"/>
      <c r="G158" s="44"/>
      <c r="H158" s="44"/>
      <c r="I158" s="44"/>
      <c r="J158" s="45"/>
    </row>
    <row r="159" ht="45">
      <c r="A159" s="36" t="s">
        <v>58</v>
      </c>
      <c r="B159" s="43"/>
      <c r="C159" s="44"/>
      <c r="D159" s="44"/>
      <c r="E159" s="46" t="s">
        <v>254</v>
      </c>
      <c r="F159" s="44"/>
      <c r="G159" s="44"/>
      <c r="H159" s="44"/>
      <c r="I159" s="44"/>
      <c r="J159" s="45"/>
    </row>
    <row r="160" ht="105">
      <c r="A160" s="36" t="s">
        <v>53</v>
      </c>
      <c r="B160" s="43"/>
      <c r="C160" s="44"/>
      <c r="D160" s="44"/>
      <c r="E160" s="38" t="s">
        <v>255</v>
      </c>
      <c r="F160" s="44"/>
      <c r="G160" s="44"/>
      <c r="H160" s="44"/>
      <c r="I160" s="44"/>
      <c r="J160" s="45"/>
    </row>
    <row r="161">
      <c r="A161" s="36" t="s">
        <v>46</v>
      </c>
      <c r="B161" s="36">
        <v>37</v>
      </c>
      <c r="C161" s="37" t="s">
        <v>256</v>
      </c>
      <c r="D161" s="36" t="s">
        <v>48</v>
      </c>
      <c r="E161" s="38" t="s">
        <v>257</v>
      </c>
      <c r="F161" s="39" t="s">
        <v>230</v>
      </c>
      <c r="G161" s="40">
        <v>12</v>
      </c>
      <c r="H161" s="41">
        <v>0</v>
      </c>
      <c r="I161" s="41">
        <f>ROUND(G161*H161,P4)</f>
        <v>0</v>
      </c>
      <c r="J161" s="36"/>
      <c r="O161" s="42">
        <f>I161*0.21</f>
        <v>0</v>
      </c>
      <c r="P161">
        <v>3</v>
      </c>
    </row>
    <row r="162" ht="30">
      <c r="A162" s="36" t="s">
        <v>51</v>
      </c>
      <c r="B162" s="43"/>
      <c r="C162" s="44"/>
      <c r="D162" s="44"/>
      <c r="E162" s="38" t="s">
        <v>258</v>
      </c>
      <c r="F162" s="44"/>
      <c r="G162" s="44"/>
      <c r="H162" s="44"/>
      <c r="I162" s="44"/>
      <c r="J162" s="45"/>
    </row>
    <row r="163">
      <c r="A163" s="36" t="s">
        <v>58</v>
      </c>
      <c r="B163" s="43"/>
      <c r="C163" s="44"/>
      <c r="D163" s="44"/>
      <c r="E163" s="46" t="s">
        <v>259</v>
      </c>
      <c r="F163" s="44"/>
      <c r="G163" s="44"/>
      <c r="H163" s="44"/>
      <c r="I163" s="44"/>
      <c r="J163" s="45"/>
    </row>
    <row r="164" ht="45">
      <c r="A164" s="36" t="s">
        <v>53</v>
      </c>
      <c r="B164" s="43"/>
      <c r="C164" s="44"/>
      <c r="D164" s="44"/>
      <c r="E164" s="38" t="s">
        <v>260</v>
      </c>
      <c r="F164" s="44"/>
      <c r="G164" s="44"/>
      <c r="H164" s="44"/>
      <c r="I164" s="44"/>
      <c r="J164" s="45"/>
    </row>
    <row r="165">
      <c r="A165" s="36" t="s">
        <v>46</v>
      </c>
      <c r="B165" s="36">
        <v>38</v>
      </c>
      <c r="C165" s="37" t="s">
        <v>261</v>
      </c>
      <c r="D165" s="36" t="s">
        <v>48</v>
      </c>
      <c r="E165" s="38" t="s">
        <v>262</v>
      </c>
      <c r="F165" s="39" t="s">
        <v>137</v>
      </c>
      <c r="G165" s="40">
        <v>21</v>
      </c>
      <c r="H165" s="41">
        <v>0</v>
      </c>
      <c r="I165" s="41">
        <f>ROUND(G165*H165,P4)</f>
        <v>0</v>
      </c>
      <c r="J165" s="36"/>
      <c r="O165" s="42">
        <f>I165*0.21</f>
        <v>0</v>
      </c>
      <c r="P165">
        <v>3</v>
      </c>
    </row>
    <row r="166">
      <c r="A166" s="36" t="s">
        <v>51</v>
      </c>
      <c r="B166" s="43"/>
      <c r="C166" s="44"/>
      <c r="D166" s="44"/>
      <c r="E166" s="38" t="s">
        <v>263</v>
      </c>
      <c r="F166" s="44"/>
      <c r="G166" s="44"/>
      <c r="H166" s="44"/>
      <c r="I166" s="44"/>
      <c r="J166" s="45"/>
    </row>
    <row r="167">
      <c r="A167" s="36" t="s">
        <v>58</v>
      </c>
      <c r="B167" s="43"/>
      <c r="C167" s="44"/>
      <c r="D167" s="44"/>
      <c r="E167" s="46" t="s">
        <v>264</v>
      </c>
      <c r="F167" s="44"/>
      <c r="G167" s="44"/>
      <c r="H167" s="44"/>
      <c r="I167" s="44"/>
      <c r="J167" s="45"/>
    </row>
    <row r="168" ht="75">
      <c r="A168" s="36" t="s">
        <v>53</v>
      </c>
      <c r="B168" s="43"/>
      <c r="C168" s="44"/>
      <c r="D168" s="44"/>
      <c r="E168" s="38" t="s">
        <v>265</v>
      </c>
      <c r="F168" s="44"/>
      <c r="G168" s="44"/>
      <c r="H168" s="44"/>
      <c r="I168" s="44"/>
      <c r="J168" s="45"/>
    </row>
    <row r="169">
      <c r="A169" s="36" t="s">
        <v>46</v>
      </c>
      <c r="B169" s="36">
        <v>39</v>
      </c>
      <c r="C169" s="37" t="s">
        <v>266</v>
      </c>
      <c r="D169" s="36" t="s">
        <v>48</v>
      </c>
      <c r="E169" s="38" t="s">
        <v>267</v>
      </c>
      <c r="F169" s="39" t="s">
        <v>230</v>
      </c>
      <c r="G169" s="40">
        <v>1</v>
      </c>
      <c r="H169" s="41">
        <v>0</v>
      </c>
      <c r="I169" s="41">
        <f>ROUND(G169*H169,P4)</f>
        <v>0</v>
      </c>
      <c r="J169" s="36"/>
      <c r="O169" s="42">
        <f>I169*0.21</f>
        <v>0</v>
      </c>
      <c r="P169">
        <v>3</v>
      </c>
    </row>
    <row r="170">
      <c r="A170" s="36" t="s">
        <v>51</v>
      </c>
      <c r="B170" s="43"/>
      <c r="C170" s="44"/>
      <c r="D170" s="44"/>
      <c r="E170" s="47" t="s">
        <v>48</v>
      </c>
      <c r="F170" s="44"/>
      <c r="G170" s="44"/>
      <c r="H170" s="44"/>
      <c r="I170" s="44"/>
      <c r="J170" s="45"/>
    </row>
    <row r="171">
      <c r="A171" s="36" t="s">
        <v>58</v>
      </c>
      <c r="B171" s="43"/>
      <c r="C171" s="44"/>
      <c r="D171" s="44"/>
      <c r="E171" s="46" t="s">
        <v>231</v>
      </c>
      <c r="F171" s="44"/>
      <c r="G171" s="44"/>
      <c r="H171" s="44"/>
      <c r="I171" s="44"/>
      <c r="J171" s="45"/>
    </row>
    <row r="172" ht="409.5">
      <c r="A172" s="36" t="s">
        <v>53</v>
      </c>
      <c r="B172" s="43"/>
      <c r="C172" s="44"/>
      <c r="D172" s="44"/>
      <c r="E172" s="38" t="s">
        <v>268</v>
      </c>
      <c r="F172" s="44"/>
      <c r="G172" s="44"/>
      <c r="H172" s="44"/>
      <c r="I172" s="44"/>
      <c r="J172" s="45"/>
    </row>
    <row r="173" ht="30">
      <c r="A173" s="36" t="s">
        <v>46</v>
      </c>
      <c r="B173" s="36">
        <v>40</v>
      </c>
      <c r="C173" s="37" t="s">
        <v>269</v>
      </c>
      <c r="D173" s="36" t="s">
        <v>48</v>
      </c>
      <c r="E173" s="38" t="s">
        <v>270</v>
      </c>
      <c r="F173" s="39" t="s">
        <v>230</v>
      </c>
      <c r="G173" s="40">
        <v>1</v>
      </c>
      <c r="H173" s="41">
        <v>0</v>
      </c>
      <c r="I173" s="41">
        <f>ROUND(G173*H173,P4)</f>
        <v>0</v>
      </c>
      <c r="J173" s="36"/>
      <c r="O173" s="42">
        <f>I173*0.21</f>
        <v>0</v>
      </c>
      <c r="P173">
        <v>3</v>
      </c>
    </row>
    <row r="174">
      <c r="A174" s="36" t="s">
        <v>51</v>
      </c>
      <c r="B174" s="43"/>
      <c r="C174" s="44"/>
      <c r="D174" s="44"/>
      <c r="E174" s="47" t="s">
        <v>48</v>
      </c>
      <c r="F174" s="44"/>
      <c r="G174" s="44"/>
      <c r="H174" s="44"/>
      <c r="I174" s="44"/>
      <c r="J174" s="45"/>
    </row>
    <row r="175">
      <c r="A175" s="36" t="s">
        <v>58</v>
      </c>
      <c r="B175" s="43"/>
      <c r="C175" s="44"/>
      <c r="D175" s="44"/>
      <c r="E175" s="46" t="s">
        <v>231</v>
      </c>
      <c r="F175" s="44"/>
      <c r="G175" s="44"/>
      <c r="H175" s="44"/>
      <c r="I175" s="44"/>
      <c r="J175" s="45"/>
    </row>
    <row r="176" ht="409.5">
      <c r="A176" s="36" t="s">
        <v>53</v>
      </c>
      <c r="B176" s="43"/>
      <c r="C176" s="44"/>
      <c r="D176" s="44"/>
      <c r="E176" s="38" t="s">
        <v>271</v>
      </c>
      <c r="F176" s="44"/>
      <c r="G176" s="44"/>
      <c r="H176" s="44"/>
      <c r="I176" s="44"/>
      <c r="J176" s="45"/>
    </row>
    <row r="177">
      <c r="A177" s="36" t="s">
        <v>46</v>
      </c>
      <c r="B177" s="36">
        <v>41</v>
      </c>
      <c r="C177" s="37" t="s">
        <v>272</v>
      </c>
      <c r="D177" s="36" t="s">
        <v>48</v>
      </c>
      <c r="E177" s="38" t="s">
        <v>273</v>
      </c>
      <c r="F177" s="39" t="s">
        <v>137</v>
      </c>
      <c r="G177" s="40">
        <v>108</v>
      </c>
      <c r="H177" s="41">
        <v>0</v>
      </c>
      <c r="I177" s="41">
        <f>ROUND(G177*H177,P4)</f>
        <v>0</v>
      </c>
      <c r="J177" s="36"/>
      <c r="O177" s="42">
        <f>I177*0.21</f>
        <v>0</v>
      </c>
      <c r="P177">
        <v>3</v>
      </c>
    </row>
    <row r="178">
      <c r="A178" s="36" t="s">
        <v>51</v>
      </c>
      <c r="B178" s="43"/>
      <c r="C178" s="44"/>
      <c r="D178" s="44"/>
      <c r="E178" s="47" t="s">
        <v>48</v>
      </c>
      <c r="F178" s="44"/>
      <c r="G178" s="44"/>
      <c r="H178" s="44"/>
      <c r="I178" s="44"/>
      <c r="J178" s="45"/>
    </row>
    <row r="179" ht="45">
      <c r="A179" s="36" t="s">
        <v>58</v>
      </c>
      <c r="B179" s="43"/>
      <c r="C179" s="44"/>
      <c r="D179" s="44"/>
      <c r="E179" s="46" t="s">
        <v>214</v>
      </c>
      <c r="F179" s="44"/>
      <c r="G179" s="44"/>
      <c r="H179" s="44"/>
      <c r="I179" s="44"/>
      <c r="J179" s="45"/>
    </row>
    <row r="180" ht="75">
      <c r="A180" s="36" t="s">
        <v>53</v>
      </c>
      <c r="B180" s="43"/>
      <c r="C180" s="44"/>
      <c r="D180" s="44"/>
      <c r="E180" s="38" t="s">
        <v>274</v>
      </c>
      <c r="F180" s="44"/>
      <c r="G180" s="44"/>
      <c r="H180" s="44"/>
      <c r="I180" s="44"/>
      <c r="J180" s="45"/>
    </row>
    <row r="181">
      <c r="A181" s="36" t="s">
        <v>46</v>
      </c>
      <c r="B181" s="36">
        <v>42</v>
      </c>
      <c r="C181" s="37" t="s">
        <v>275</v>
      </c>
      <c r="D181" s="36" t="s">
        <v>48</v>
      </c>
      <c r="E181" s="38" t="s">
        <v>276</v>
      </c>
      <c r="F181" s="39" t="s">
        <v>107</v>
      </c>
      <c r="G181" s="40">
        <v>1.4399999999999999</v>
      </c>
      <c r="H181" s="41">
        <v>0</v>
      </c>
      <c r="I181" s="41">
        <f>ROUND(G181*H181,P4)</f>
        <v>0</v>
      </c>
      <c r="J181" s="36"/>
      <c r="O181" s="42">
        <f>I181*0.21</f>
        <v>0</v>
      </c>
      <c r="P181">
        <v>3</v>
      </c>
    </row>
    <row r="182">
      <c r="A182" s="36" t="s">
        <v>51</v>
      </c>
      <c r="B182" s="43"/>
      <c r="C182" s="44"/>
      <c r="D182" s="44"/>
      <c r="E182" s="47" t="s">
        <v>48</v>
      </c>
      <c r="F182" s="44"/>
      <c r="G182" s="44"/>
      <c r="H182" s="44"/>
      <c r="I182" s="44"/>
      <c r="J182" s="45"/>
    </row>
    <row r="183">
      <c r="A183" s="36" t="s">
        <v>58</v>
      </c>
      <c r="B183" s="43"/>
      <c r="C183" s="44"/>
      <c r="D183" s="44"/>
      <c r="E183" s="46" t="s">
        <v>277</v>
      </c>
      <c r="F183" s="44"/>
      <c r="G183" s="44"/>
      <c r="H183" s="44"/>
      <c r="I183" s="44"/>
      <c r="J183" s="45"/>
    </row>
    <row r="184" ht="150">
      <c r="A184" s="36" t="s">
        <v>53</v>
      </c>
      <c r="B184" s="49"/>
      <c r="C184" s="50"/>
      <c r="D184" s="50"/>
      <c r="E184" s="38" t="s">
        <v>278</v>
      </c>
      <c r="F184" s="50"/>
      <c r="G184" s="50"/>
      <c r="H184" s="50"/>
      <c r="I184" s="50"/>
      <c r="J184" s="5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23</v>
      </c>
      <c r="F2" s="16"/>
      <c r="G2" s="16"/>
      <c r="H2" s="16"/>
      <c r="I2" s="16"/>
      <c r="J2" s="18"/>
    </row>
    <row r="3">
      <c r="A3" s="3" t="s">
        <v>24</v>
      </c>
      <c r="B3" s="19" t="s">
        <v>25</v>
      </c>
      <c r="C3" s="20" t="s">
        <v>26</v>
      </c>
      <c r="D3" s="21"/>
      <c r="E3" s="22" t="s">
        <v>27</v>
      </c>
      <c r="F3" s="16"/>
      <c r="G3" s="16"/>
      <c r="H3" s="23" t="s">
        <v>15</v>
      </c>
      <c r="I3" s="24">
        <f>SUMIFS(I8:I235,A8:A235,"SD")</f>
        <v>0</v>
      </c>
      <c r="J3" s="18"/>
      <c r="O3">
        <v>0</v>
      </c>
      <c r="P3">
        <v>2</v>
      </c>
    </row>
    <row r="4">
      <c r="A4" s="3" t="s">
        <v>28</v>
      </c>
      <c r="B4" s="19" t="s">
        <v>31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32</v>
      </c>
      <c r="B5" s="26" t="s">
        <v>33</v>
      </c>
      <c r="C5" s="7" t="s">
        <v>34</v>
      </c>
      <c r="D5" s="7" t="s">
        <v>35</v>
      </c>
      <c r="E5" s="7" t="s">
        <v>36</v>
      </c>
      <c r="F5" s="7" t="s">
        <v>37</v>
      </c>
      <c r="G5" s="7" t="s">
        <v>38</v>
      </c>
      <c r="H5" s="7" t="s">
        <v>39</v>
      </c>
      <c r="I5" s="7"/>
      <c r="J5" s="27" t="s">
        <v>40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41</v>
      </c>
      <c r="I6" s="7" t="s">
        <v>42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43</v>
      </c>
      <c r="B8" s="31"/>
      <c r="C8" s="32" t="s">
        <v>44</v>
      </c>
      <c r="D8" s="33"/>
      <c r="E8" s="30" t="s">
        <v>45</v>
      </c>
      <c r="F8" s="33"/>
      <c r="G8" s="33"/>
      <c r="H8" s="33"/>
      <c r="I8" s="34">
        <f>SUMIFS(I9:I16,A9:A16,"P")</f>
        <v>0</v>
      </c>
      <c r="J8" s="35"/>
    </row>
    <row r="9" ht="30">
      <c r="A9" s="36" t="s">
        <v>46</v>
      </c>
      <c r="B9" s="36">
        <v>1</v>
      </c>
      <c r="C9" s="37" t="s">
        <v>96</v>
      </c>
      <c r="D9" s="36" t="s">
        <v>48</v>
      </c>
      <c r="E9" s="38" t="s">
        <v>97</v>
      </c>
      <c r="F9" s="39" t="s">
        <v>98</v>
      </c>
      <c r="G9" s="40">
        <v>759.904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51</v>
      </c>
      <c r="B10" s="43"/>
      <c r="C10" s="44"/>
      <c r="D10" s="44"/>
      <c r="E10" s="47" t="s">
        <v>48</v>
      </c>
      <c r="F10" s="44"/>
      <c r="G10" s="44"/>
      <c r="H10" s="44"/>
      <c r="I10" s="44"/>
      <c r="J10" s="45"/>
    </row>
    <row r="11" ht="75">
      <c r="A11" s="36" t="s">
        <v>58</v>
      </c>
      <c r="B11" s="43"/>
      <c r="C11" s="44"/>
      <c r="D11" s="44"/>
      <c r="E11" s="46" t="s">
        <v>279</v>
      </c>
      <c r="F11" s="44"/>
      <c r="G11" s="44"/>
      <c r="H11" s="44"/>
      <c r="I11" s="44"/>
      <c r="J11" s="45"/>
    </row>
    <row r="12" ht="165">
      <c r="A12" s="36" t="s">
        <v>53</v>
      </c>
      <c r="B12" s="43"/>
      <c r="C12" s="44"/>
      <c r="D12" s="44"/>
      <c r="E12" s="38" t="s">
        <v>100</v>
      </c>
      <c r="F12" s="44"/>
      <c r="G12" s="44"/>
      <c r="H12" s="44"/>
      <c r="I12" s="44"/>
      <c r="J12" s="45"/>
    </row>
    <row r="13" ht="30">
      <c r="A13" s="36" t="s">
        <v>46</v>
      </c>
      <c r="B13" s="36">
        <v>2</v>
      </c>
      <c r="C13" s="37" t="s">
        <v>101</v>
      </c>
      <c r="D13" s="36" t="s">
        <v>48</v>
      </c>
      <c r="E13" s="38" t="s">
        <v>102</v>
      </c>
      <c r="F13" s="39" t="s">
        <v>98</v>
      </c>
      <c r="G13" s="40">
        <v>31.591999999999999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51</v>
      </c>
      <c r="B14" s="43"/>
      <c r="C14" s="44"/>
      <c r="D14" s="44"/>
      <c r="E14" s="47" t="s">
        <v>48</v>
      </c>
      <c r="F14" s="44"/>
      <c r="G14" s="44"/>
      <c r="H14" s="44"/>
      <c r="I14" s="44"/>
      <c r="J14" s="45"/>
    </row>
    <row r="15" ht="45">
      <c r="A15" s="36" t="s">
        <v>58</v>
      </c>
      <c r="B15" s="43"/>
      <c r="C15" s="44"/>
      <c r="D15" s="44"/>
      <c r="E15" s="46" t="s">
        <v>280</v>
      </c>
      <c r="F15" s="44"/>
      <c r="G15" s="44"/>
      <c r="H15" s="44"/>
      <c r="I15" s="44"/>
      <c r="J15" s="45"/>
    </row>
    <row r="16" ht="165">
      <c r="A16" s="36" t="s">
        <v>53</v>
      </c>
      <c r="B16" s="43"/>
      <c r="C16" s="44"/>
      <c r="D16" s="44"/>
      <c r="E16" s="38" t="s">
        <v>100</v>
      </c>
      <c r="F16" s="44"/>
      <c r="G16" s="44"/>
      <c r="H16" s="44"/>
      <c r="I16" s="44"/>
      <c r="J16" s="45"/>
    </row>
    <row r="17">
      <c r="A17" s="30" t="s">
        <v>43</v>
      </c>
      <c r="B17" s="31"/>
      <c r="C17" s="32" t="s">
        <v>71</v>
      </c>
      <c r="D17" s="33"/>
      <c r="E17" s="30" t="s">
        <v>104</v>
      </c>
      <c r="F17" s="33"/>
      <c r="G17" s="33"/>
      <c r="H17" s="33"/>
      <c r="I17" s="34">
        <f>SUMIFS(I18:I77,A18:A77,"P")</f>
        <v>0</v>
      </c>
      <c r="J17" s="35"/>
    </row>
    <row r="18" ht="30">
      <c r="A18" s="36" t="s">
        <v>46</v>
      </c>
      <c r="B18" s="36">
        <v>3</v>
      </c>
      <c r="C18" s="37" t="s">
        <v>105</v>
      </c>
      <c r="D18" s="36" t="s">
        <v>48</v>
      </c>
      <c r="E18" s="38" t="s">
        <v>106</v>
      </c>
      <c r="F18" s="39" t="s">
        <v>107</v>
      </c>
      <c r="G18" s="40">
        <v>76.900000000000006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51</v>
      </c>
      <c r="B19" s="43"/>
      <c r="C19" s="44"/>
      <c r="D19" s="44"/>
      <c r="E19" s="38" t="s">
        <v>281</v>
      </c>
      <c r="F19" s="44"/>
      <c r="G19" s="44"/>
      <c r="H19" s="44"/>
      <c r="I19" s="44"/>
      <c r="J19" s="45"/>
    </row>
    <row r="20" ht="45">
      <c r="A20" s="36" t="s">
        <v>58</v>
      </c>
      <c r="B20" s="43"/>
      <c r="C20" s="44"/>
      <c r="D20" s="44"/>
      <c r="E20" s="46" t="s">
        <v>282</v>
      </c>
      <c r="F20" s="44"/>
      <c r="G20" s="44"/>
      <c r="H20" s="44"/>
      <c r="I20" s="44"/>
      <c r="J20" s="45"/>
    </row>
    <row r="21" ht="120">
      <c r="A21" s="36" t="s">
        <v>53</v>
      </c>
      <c r="B21" s="43"/>
      <c r="C21" s="44"/>
      <c r="D21" s="44"/>
      <c r="E21" s="38" t="s">
        <v>110</v>
      </c>
      <c r="F21" s="44"/>
      <c r="G21" s="44"/>
      <c r="H21" s="44"/>
      <c r="I21" s="44"/>
      <c r="J21" s="45"/>
    </row>
    <row r="22">
      <c r="A22" s="36" t="s">
        <v>46</v>
      </c>
      <c r="B22" s="36">
        <v>4</v>
      </c>
      <c r="C22" s="37" t="s">
        <v>111</v>
      </c>
      <c r="D22" s="36" t="s">
        <v>48</v>
      </c>
      <c r="E22" s="38" t="s">
        <v>112</v>
      </c>
      <c r="F22" s="39" t="s">
        <v>113</v>
      </c>
      <c r="G22" s="40">
        <v>7540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51</v>
      </c>
      <c r="B23" s="43"/>
      <c r="C23" s="44"/>
      <c r="D23" s="44"/>
      <c r="E23" s="38" t="s">
        <v>114</v>
      </c>
      <c r="F23" s="44"/>
      <c r="G23" s="44"/>
      <c r="H23" s="44"/>
      <c r="I23" s="44"/>
      <c r="J23" s="45"/>
    </row>
    <row r="24" ht="60">
      <c r="A24" s="36" t="s">
        <v>58</v>
      </c>
      <c r="B24" s="43"/>
      <c r="C24" s="44"/>
      <c r="D24" s="44"/>
      <c r="E24" s="46" t="s">
        <v>283</v>
      </c>
      <c r="F24" s="44"/>
      <c r="G24" s="44"/>
      <c r="H24" s="44"/>
      <c r="I24" s="44"/>
      <c r="J24" s="45"/>
    </row>
    <row r="25" ht="60">
      <c r="A25" s="36" t="s">
        <v>53</v>
      </c>
      <c r="B25" s="43"/>
      <c r="C25" s="44"/>
      <c r="D25" s="44"/>
      <c r="E25" s="38" t="s">
        <v>116</v>
      </c>
      <c r="F25" s="44"/>
      <c r="G25" s="44"/>
      <c r="H25" s="44"/>
      <c r="I25" s="44"/>
      <c r="J25" s="45"/>
    </row>
    <row r="26">
      <c r="A26" s="36" t="s">
        <v>46</v>
      </c>
      <c r="B26" s="36">
        <v>5</v>
      </c>
      <c r="C26" s="37" t="s">
        <v>117</v>
      </c>
      <c r="D26" s="36" t="s">
        <v>48</v>
      </c>
      <c r="E26" s="38" t="s">
        <v>118</v>
      </c>
      <c r="F26" s="39" t="s">
        <v>107</v>
      </c>
      <c r="G26" s="40">
        <v>726.5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51</v>
      </c>
      <c r="B27" s="43"/>
      <c r="C27" s="44"/>
      <c r="D27" s="44"/>
      <c r="E27" s="38" t="s">
        <v>284</v>
      </c>
      <c r="F27" s="44"/>
      <c r="G27" s="44"/>
      <c r="H27" s="44"/>
      <c r="I27" s="44"/>
      <c r="J27" s="45"/>
    </row>
    <row r="28" ht="45">
      <c r="A28" s="36" t="s">
        <v>58</v>
      </c>
      <c r="B28" s="43"/>
      <c r="C28" s="44"/>
      <c r="D28" s="44"/>
      <c r="E28" s="46" t="s">
        <v>285</v>
      </c>
      <c r="F28" s="44"/>
      <c r="G28" s="44"/>
      <c r="H28" s="44"/>
      <c r="I28" s="44"/>
      <c r="J28" s="45"/>
    </row>
    <row r="29" ht="120">
      <c r="A29" s="36" t="s">
        <v>53</v>
      </c>
      <c r="B29" s="43"/>
      <c r="C29" s="44"/>
      <c r="D29" s="44"/>
      <c r="E29" s="38" t="s">
        <v>110</v>
      </c>
      <c r="F29" s="44"/>
      <c r="G29" s="44"/>
      <c r="H29" s="44"/>
      <c r="I29" s="44"/>
      <c r="J29" s="45"/>
    </row>
    <row r="30">
      <c r="A30" s="36" t="s">
        <v>46</v>
      </c>
      <c r="B30" s="36">
        <v>6</v>
      </c>
      <c r="C30" s="37" t="s">
        <v>117</v>
      </c>
      <c r="D30" s="36" t="s">
        <v>71</v>
      </c>
      <c r="E30" s="38" t="s">
        <v>118</v>
      </c>
      <c r="F30" s="39" t="s">
        <v>107</v>
      </c>
      <c r="G30" s="40">
        <v>3.9500000000000002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51</v>
      </c>
      <c r="B31" s="43"/>
      <c r="C31" s="44"/>
      <c r="D31" s="44"/>
      <c r="E31" s="38" t="s">
        <v>121</v>
      </c>
      <c r="F31" s="44"/>
      <c r="G31" s="44"/>
      <c r="H31" s="44"/>
      <c r="I31" s="44"/>
      <c r="J31" s="45"/>
    </row>
    <row r="32">
      <c r="A32" s="36" t="s">
        <v>58</v>
      </c>
      <c r="B32" s="43"/>
      <c r="C32" s="44"/>
      <c r="D32" s="44"/>
      <c r="E32" s="46" t="s">
        <v>286</v>
      </c>
      <c r="F32" s="44"/>
      <c r="G32" s="44"/>
      <c r="H32" s="44"/>
      <c r="I32" s="44"/>
      <c r="J32" s="45"/>
    </row>
    <row r="33" ht="120">
      <c r="A33" s="36" t="s">
        <v>53</v>
      </c>
      <c r="B33" s="43"/>
      <c r="C33" s="44"/>
      <c r="D33" s="44"/>
      <c r="E33" s="38" t="s">
        <v>110</v>
      </c>
      <c r="F33" s="44"/>
      <c r="G33" s="44"/>
      <c r="H33" s="44"/>
      <c r="I33" s="44"/>
      <c r="J33" s="45"/>
    </row>
    <row r="34">
      <c r="A34" s="36" t="s">
        <v>46</v>
      </c>
      <c r="B34" s="36">
        <v>7</v>
      </c>
      <c r="C34" s="37" t="s">
        <v>123</v>
      </c>
      <c r="D34" s="36" t="s">
        <v>48</v>
      </c>
      <c r="E34" s="38" t="s">
        <v>124</v>
      </c>
      <c r="F34" s="39" t="s">
        <v>107</v>
      </c>
      <c r="G34" s="40">
        <v>157.27500000000001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 ht="30">
      <c r="A35" s="36" t="s">
        <v>51</v>
      </c>
      <c r="B35" s="43"/>
      <c r="C35" s="44"/>
      <c r="D35" s="44"/>
      <c r="E35" s="38" t="s">
        <v>125</v>
      </c>
      <c r="F35" s="44"/>
      <c r="G35" s="44"/>
      <c r="H35" s="44"/>
      <c r="I35" s="44"/>
      <c r="J35" s="45"/>
    </row>
    <row r="36">
      <c r="A36" s="36" t="s">
        <v>58</v>
      </c>
      <c r="B36" s="43"/>
      <c r="C36" s="44"/>
      <c r="D36" s="44"/>
      <c r="E36" s="46" t="s">
        <v>287</v>
      </c>
      <c r="F36" s="44"/>
      <c r="G36" s="44"/>
      <c r="H36" s="44"/>
      <c r="I36" s="44"/>
      <c r="J36" s="45"/>
    </row>
    <row r="37" ht="409.5">
      <c r="A37" s="36" t="s">
        <v>53</v>
      </c>
      <c r="B37" s="43"/>
      <c r="C37" s="44"/>
      <c r="D37" s="44"/>
      <c r="E37" s="38" t="s">
        <v>127</v>
      </c>
      <c r="F37" s="44"/>
      <c r="G37" s="44"/>
      <c r="H37" s="44"/>
      <c r="I37" s="44"/>
      <c r="J37" s="45"/>
    </row>
    <row r="38">
      <c r="A38" s="36" t="s">
        <v>46</v>
      </c>
      <c r="B38" s="36">
        <v>8</v>
      </c>
      <c r="C38" s="37" t="s">
        <v>128</v>
      </c>
      <c r="D38" s="36" t="s">
        <v>48</v>
      </c>
      <c r="E38" s="38" t="s">
        <v>129</v>
      </c>
      <c r="F38" s="39" t="s">
        <v>113</v>
      </c>
      <c r="G38" s="40">
        <v>1125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51</v>
      </c>
      <c r="B39" s="43"/>
      <c r="C39" s="44"/>
      <c r="D39" s="44"/>
      <c r="E39" s="47" t="s">
        <v>48</v>
      </c>
      <c r="F39" s="44"/>
      <c r="G39" s="44"/>
      <c r="H39" s="44"/>
      <c r="I39" s="44"/>
      <c r="J39" s="45"/>
    </row>
    <row r="40">
      <c r="A40" s="36" t="s">
        <v>58</v>
      </c>
      <c r="B40" s="43"/>
      <c r="C40" s="44"/>
      <c r="D40" s="44"/>
      <c r="E40" s="46" t="s">
        <v>288</v>
      </c>
      <c r="F40" s="44"/>
      <c r="G40" s="44"/>
      <c r="H40" s="44"/>
      <c r="I40" s="44"/>
      <c r="J40" s="45"/>
    </row>
    <row r="41" ht="120">
      <c r="A41" s="36" t="s">
        <v>53</v>
      </c>
      <c r="B41" s="43"/>
      <c r="C41" s="44"/>
      <c r="D41" s="44"/>
      <c r="E41" s="38" t="s">
        <v>131</v>
      </c>
      <c r="F41" s="44"/>
      <c r="G41" s="44"/>
      <c r="H41" s="44"/>
      <c r="I41" s="44"/>
      <c r="J41" s="45"/>
    </row>
    <row r="42">
      <c r="A42" s="36" t="s">
        <v>46</v>
      </c>
      <c r="B42" s="36">
        <v>9</v>
      </c>
      <c r="C42" s="37" t="s">
        <v>135</v>
      </c>
      <c r="D42" s="36" t="s">
        <v>48</v>
      </c>
      <c r="E42" s="38" t="s">
        <v>136</v>
      </c>
      <c r="F42" s="39" t="s">
        <v>137</v>
      </c>
      <c r="G42" s="40">
        <v>895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51</v>
      </c>
      <c r="B43" s="43"/>
      <c r="C43" s="44"/>
      <c r="D43" s="44"/>
      <c r="E43" s="47" t="s">
        <v>48</v>
      </c>
      <c r="F43" s="44"/>
      <c r="G43" s="44"/>
      <c r="H43" s="44"/>
      <c r="I43" s="44"/>
      <c r="J43" s="45"/>
    </row>
    <row r="44" ht="60">
      <c r="A44" s="36" t="s">
        <v>58</v>
      </c>
      <c r="B44" s="43"/>
      <c r="C44" s="44"/>
      <c r="D44" s="44"/>
      <c r="E44" s="46" t="s">
        <v>289</v>
      </c>
      <c r="F44" s="44"/>
      <c r="G44" s="44"/>
      <c r="H44" s="44"/>
      <c r="I44" s="44"/>
      <c r="J44" s="45"/>
    </row>
    <row r="45" ht="120">
      <c r="A45" s="36" t="s">
        <v>53</v>
      </c>
      <c r="B45" s="43"/>
      <c r="C45" s="44"/>
      <c r="D45" s="44"/>
      <c r="E45" s="38" t="s">
        <v>131</v>
      </c>
      <c r="F45" s="44"/>
      <c r="G45" s="44"/>
      <c r="H45" s="44"/>
      <c r="I45" s="44"/>
      <c r="J45" s="45"/>
    </row>
    <row r="46">
      <c r="A46" s="36" t="s">
        <v>46</v>
      </c>
      <c r="B46" s="36">
        <v>10</v>
      </c>
      <c r="C46" s="37" t="s">
        <v>290</v>
      </c>
      <c r="D46" s="36" t="s">
        <v>48</v>
      </c>
      <c r="E46" s="38" t="s">
        <v>291</v>
      </c>
      <c r="F46" s="39" t="s">
        <v>137</v>
      </c>
      <c r="G46" s="40">
        <v>10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51</v>
      </c>
      <c r="B47" s="43"/>
      <c r="C47" s="44"/>
      <c r="D47" s="44"/>
      <c r="E47" s="47" t="s">
        <v>48</v>
      </c>
      <c r="F47" s="44"/>
      <c r="G47" s="44"/>
      <c r="H47" s="44"/>
      <c r="I47" s="44"/>
      <c r="J47" s="45"/>
    </row>
    <row r="48">
      <c r="A48" s="36" t="s">
        <v>58</v>
      </c>
      <c r="B48" s="43"/>
      <c r="C48" s="44"/>
      <c r="D48" s="44"/>
      <c r="E48" s="46" t="s">
        <v>292</v>
      </c>
      <c r="F48" s="44"/>
      <c r="G48" s="44"/>
      <c r="H48" s="44"/>
      <c r="I48" s="44"/>
      <c r="J48" s="45"/>
    </row>
    <row r="49" ht="120">
      <c r="A49" s="36" t="s">
        <v>53</v>
      </c>
      <c r="B49" s="43"/>
      <c r="C49" s="44"/>
      <c r="D49" s="44"/>
      <c r="E49" s="38" t="s">
        <v>131</v>
      </c>
      <c r="F49" s="44"/>
      <c r="G49" s="44"/>
      <c r="H49" s="44"/>
      <c r="I49" s="44"/>
      <c r="J49" s="45"/>
    </row>
    <row r="50">
      <c r="A50" s="36" t="s">
        <v>46</v>
      </c>
      <c r="B50" s="36">
        <v>11</v>
      </c>
      <c r="C50" s="37" t="s">
        <v>139</v>
      </c>
      <c r="D50" s="36" t="s">
        <v>48</v>
      </c>
      <c r="E50" s="38" t="s">
        <v>140</v>
      </c>
      <c r="F50" s="39" t="s">
        <v>137</v>
      </c>
      <c r="G50" s="40">
        <v>30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51</v>
      </c>
      <c r="B51" s="43"/>
      <c r="C51" s="44"/>
      <c r="D51" s="44"/>
      <c r="E51" s="47" t="s">
        <v>48</v>
      </c>
      <c r="F51" s="44"/>
      <c r="G51" s="44"/>
      <c r="H51" s="44"/>
      <c r="I51" s="44"/>
      <c r="J51" s="45"/>
    </row>
    <row r="52" ht="60">
      <c r="A52" s="36" t="s">
        <v>58</v>
      </c>
      <c r="B52" s="43"/>
      <c r="C52" s="44"/>
      <c r="D52" s="44"/>
      <c r="E52" s="46" t="s">
        <v>293</v>
      </c>
      <c r="F52" s="44"/>
      <c r="G52" s="44"/>
      <c r="H52" s="44"/>
      <c r="I52" s="44"/>
      <c r="J52" s="45"/>
    </row>
    <row r="53" ht="120">
      <c r="A53" s="36" t="s">
        <v>53</v>
      </c>
      <c r="B53" s="43"/>
      <c r="C53" s="44"/>
      <c r="D53" s="44"/>
      <c r="E53" s="38" t="s">
        <v>131</v>
      </c>
      <c r="F53" s="44"/>
      <c r="G53" s="44"/>
      <c r="H53" s="44"/>
      <c r="I53" s="44"/>
      <c r="J53" s="45"/>
    </row>
    <row r="54">
      <c r="A54" s="36" t="s">
        <v>46</v>
      </c>
      <c r="B54" s="36">
        <v>12</v>
      </c>
      <c r="C54" s="37" t="s">
        <v>294</v>
      </c>
      <c r="D54" s="36" t="s">
        <v>48</v>
      </c>
      <c r="E54" s="38" t="s">
        <v>295</v>
      </c>
      <c r="F54" s="39" t="s">
        <v>107</v>
      </c>
      <c r="G54" s="40">
        <v>18.143999999999998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51</v>
      </c>
      <c r="B55" s="43"/>
      <c r="C55" s="44"/>
      <c r="D55" s="44"/>
      <c r="E55" s="38" t="s">
        <v>296</v>
      </c>
      <c r="F55" s="44"/>
      <c r="G55" s="44"/>
      <c r="H55" s="44"/>
      <c r="I55" s="44"/>
      <c r="J55" s="45"/>
    </row>
    <row r="56" ht="60">
      <c r="A56" s="36" t="s">
        <v>58</v>
      </c>
      <c r="B56" s="43"/>
      <c r="C56" s="44"/>
      <c r="D56" s="44"/>
      <c r="E56" s="46" t="s">
        <v>297</v>
      </c>
      <c r="F56" s="44"/>
      <c r="G56" s="44"/>
      <c r="H56" s="44"/>
      <c r="I56" s="44"/>
      <c r="J56" s="45"/>
    </row>
    <row r="57" ht="409.5">
      <c r="A57" s="36" t="s">
        <v>53</v>
      </c>
      <c r="B57" s="43"/>
      <c r="C57" s="44"/>
      <c r="D57" s="44"/>
      <c r="E57" s="38" t="s">
        <v>298</v>
      </c>
      <c r="F57" s="44"/>
      <c r="G57" s="44"/>
      <c r="H57" s="44"/>
      <c r="I57" s="44"/>
      <c r="J57" s="45"/>
    </row>
    <row r="58">
      <c r="A58" s="36" t="s">
        <v>46</v>
      </c>
      <c r="B58" s="36">
        <v>13</v>
      </c>
      <c r="C58" s="37" t="s">
        <v>299</v>
      </c>
      <c r="D58" s="36" t="s">
        <v>48</v>
      </c>
      <c r="E58" s="38" t="s">
        <v>300</v>
      </c>
      <c r="F58" s="39" t="s">
        <v>107</v>
      </c>
      <c r="G58" s="40">
        <v>18.143999999999998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51</v>
      </c>
      <c r="B59" s="43"/>
      <c r="C59" s="44"/>
      <c r="D59" s="44"/>
      <c r="E59" s="47" t="s">
        <v>48</v>
      </c>
      <c r="F59" s="44"/>
      <c r="G59" s="44"/>
      <c r="H59" s="44"/>
      <c r="I59" s="44"/>
      <c r="J59" s="45"/>
    </row>
    <row r="60" ht="60">
      <c r="A60" s="36" t="s">
        <v>58</v>
      </c>
      <c r="B60" s="43"/>
      <c r="C60" s="44"/>
      <c r="D60" s="44"/>
      <c r="E60" s="46" t="s">
        <v>297</v>
      </c>
      <c r="F60" s="44"/>
      <c r="G60" s="44"/>
      <c r="H60" s="44"/>
      <c r="I60" s="44"/>
      <c r="J60" s="45"/>
    </row>
    <row r="61" ht="270">
      <c r="A61" s="36" t="s">
        <v>53</v>
      </c>
      <c r="B61" s="43"/>
      <c r="C61" s="44"/>
      <c r="D61" s="44"/>
      <c r="E61" s="38" t="s">
        <v>301</v>
      </c>
      <c r="F61" s="44"/>
      <c r="G61" s="44"/>
      <c r="H61" s="44"/>
      <c r="I61" s="44"/>
      <c r="J61" s="45"/>
    </row>
    <row r="62">
      <c r="A62" s="36" t="s">
        <v>46</v>
      </c>
      <c r="B62" s="36">
        <v>14</v>
      </c>
      <c r="C62" s="37" t="s">
        <v>142</v>
      </c>
      <c r="D62" s="36" t="s">
        <v>48</v>
      </c>
      <c r="E62" s="38" t="s">
        <v>143</v>
      </c>
      <c r="F62" s="39" t="s">
        <v>107</v>
      </c>
      <c r="G62" s="40">
        <v>69.900000000000006</v>
      </c>
      <c r="H62" s="41">
        <v>0</v>
      </c>
      <c r="I62" s="41">
        <f>ROUND(G62*H62,P4)</f>
        <v>0</v>
      </c>
      <c r="J62" s="36"/>
      <c r="O62" s="42">
        <f>I62*0.21</f>
        <v>0</v>
      </c>
      <c r="P62">
        <v>3</v>
      </c>
    </row>
    <row r="63" ht="30">
      <c r="A63" s="36" t="s">
        <v>51</v>
      </c>
      <c r="B63" s="43"/>
      <c r="C63" s="44"/>
      <c r="D63" s="44"/>
      <c r="E63" s="38" t="s">
        <v>125</v>
      </c>
      <c r="F63" s="44"/>
      <c r="G63" s="44"/>
      <c r="H63" s="44"/>
      <c r="I63" s="44"/>
      <c r="J63" s="45"/>
    </row>
    <row r="64">
      <c r="A64" s="36" t="s">
        <v>58</v>
      </c>
      <c r="B64" s="43"/>
      <c r="C64" s="44"/>
      <c r="D64" s="44"/>
      <c r="E64" s="46" t="s">
        <v>302</v>
      </c>
      <c r="F64" s="44"/>
      <c r="G64" s="44"/>
      <c r="H64" s="44"/>
      <c r="I64" s="44"/>
      <c r="J64" s="45"/>
    </row>
    <row r="65" ht="345">
      <c r="A65" s="36" t="s">
        <v>53</v>
      </c>
      <c r="B65" s="43"/>
      <c r="C65" s="44"/>
      <c r="D65" s="44"/>
      <c r="E65" s="38" t="s">
        <v>145</v>
      </c>
      <c r="F65" s="44"/>
      <c r="G65" s="44"/>
      <c r="H65" s="44"/>
      <c r="I65" s="44"/>
      <c r="J65" s="45"/>
    </row>
    <row r="66">
      <c r="A66" s="36" t="s">
        <v>46</v>
      </c>
      <c r="B66" s="36">
        <v>15</v>
      </c>
      <c r="C66" s="37" t="s">
        <v>303</v>
      </c>
      <c r="D66" s="36" t="s">
        <v>48</v>
      </c>
      <c r="E66" s="38" t="s">
        <v>304</v>
      </c>
      <c r="F66" s="39" t="s">
        <v>107</v>
      </c>
      <c r="G66" s="40">
        <v>4.5359999999999996</v>
      </c>
      <c r="H66" s="41">
        <v>0</v>
      </c>
      <c r="I66" s="41">
        <f>ROUND(G66*H66,P4)</f>
        <v>0</v>
      </c>
      <c r="J66" s="36"/>
      <c r="O66" s="42">
        <f>I66*0.21</f>
        <v>0</v>
      </c>
      <c r="P66">
        <v>3</v>
      </c>
    </row>
    <row r="67">
      <c r="A67" s="36" t="s">
        <v>51</v>
      </c>
      <c r="B67" s="43"/>
      <c r="C67" s="44"/>
      <c r="D67" s="44"/>
      <c r="E67" s="38" t="s">
        <v>296</v>
      </c>
      <c r="F67" s="44"/>
      <c r="G67" s="44"/>
      <c r="H67" s="44"/>
      <c r="I67" s="44"/>
      <c r="J67" s="45"/>
    </row>
    <row r="68" ht="60">
      <c r="A68" s="36" t="s">
        <v>58</v>
      </c>
      <c r="B68" s="43"/>
      <c r="C68" s="44"/>
      <c r="D68" s="44"/>
      <c r="E68" s="46" t="s">
        <v>305</v>
      </c>
      <c r="F68" s="44"/>
      <c r="G68" s="44"/>
      <c r="H68" s="44"/>
      <c r="I68" s="44"/>
      <c r="J68" s="45"/>
    </row>
    <row r="69" ht="300">
      <c r="A69" s="36" t="s">
        <v>53</v>
      </c>
      <c r="B69" s="43"/>
      <c r="C69" s="44"/>
      <c r="D69" s="44"/>
      <c r="E69" s="38" t="s">
        <v>306</v>
      </c>
      <c r="F69" s="44"/>
      <c r="G69" s="44"/>
      <c r="H69" s="44"/>
      <c r="I69" s="44"/>
      <c r="J69" s="45"/>
    </row>
    <row r="70">
      <c r="A70" s="36" t="s">
        <v>46</v>
      </c>
      <c r="B70" s="36">
        <v>16</v>
      </c>
      <c r="C70" s="37" t="s">
        <v>307</v>
      </c>
      <c r="D70" s="36" t="s">
        <v>48</v>
      </c>
      <c r="E70" s="38" t="s">
        <v>308</v>
      </c>
      <c r="F70" s="39" t="s">
        <v>107</v>
      </c>
      <c r="G70" s="40">
        <v>20.077999999999999</v>
      </c>
      <c r="H70" s="41">
        <v>0</v>
      </c>
      <c r="I70" s="41">
        <f>ROUND(G70*H70,P4)</f>
        <v>0</v>
      </c>
      <c r="J70" s="36"/>
      <c r="O70" s="42">
        <f>I70*0.21</f>
        <v>0</v>
      </c>
      <c r="P70">
        <v>3</v>
      </c>
    </row>
    <row r="71">
      <c r="A71" s="36" t="s">
        <v>51</v>
      </c>
      <c r="B71" s="43"/>
      <c r="C71" s="44"/>
      <c r="D71" s="44"/>
      <c r="E71" s="47" t="s">
        <v>48</v>
      </c>
      <c r="F71" s="44"/>
      <c r="G71" s="44"/>
      <c r="H71" s="44"/>
      <c r="I71" s="44"/>
      <c r="J71" s="45"/>
    </row>
    <row r="72" ht="105">
      <c r="A72" s="36" t="s">
        <v>58</v>
      </c>
      <c r="B72" s="43"/>
      <c r="C72" s="44"/>
      <c r="D72" s="44"/>
      <c r="E72" s="46" t="s">
        <v>309</v>
      </c>
      <c r="F72" s="44"/>
      <c r="G72" s="44"/>
      <c r="H72" s="44"/>
      <c r="I72" s="44"/>
      <c r="J72" s="45"/>
    </row>
    <row r="73" ht="409.5">
      <c r="A73" s="36" t="s">
        <v>53</v>
      </c>
      <c r="B73" s="43"/>
      <c r="C73" s="44"/>
      <c r="D73" s="44"/>
      <c r="E73" s="38" t="s">
        <v>310</v>
      </c>
      <c r="F73" s="44"/>
      <c r="G73" s="44"/>
      <c r="H73" s="44"/>
      <c r="I73" s="44"/>
      <c r="J73" s="45"/>
    </row>
    <row r="74">
      <c r="A74" s="36" t="s">
        <v>46</v>
      </c>
      <c r="B74" s="36">
        <v>17</v>
      </c>
      <c r="C74" s="37" t="s">
        <v>146</v>
      </c>
      <c r="D74" s="36" t="s">
        <v>48</v>
      </c>
      <c r="E74" s="38" t="s">
        <v>147</v>
      </c>
      <c r="F74" s="39" t="s">
        <v>113</v>
      </c>
      <c r="G74" s="40">
        <v>349.5</v>
      </c>
      <c r="H74" s="41">
        <v>0</v>
      </c>
      <c r="I74" s="41">
        <f>ROUND(G74*H74,P4)</f>
        <v>0</v>
      </c>
      <c r="J74" s="36"/>
      <c r="O74" s="42">
        <f>I74*0.21</f>
        <v>0</v>
      </c>
      <c r="P74">
        <v>3</v>
      </c>
    </row>
    <row r="75" ht="30">
      <c r="A75" s="36" t="s">
        <v>51</v>
      </c>
      <c r="B75" s="43"/>
      <c r="C75" s="44"/>
      <c r="D75" s="44"/>
      <c r="E75" s="38" t="s">
        <v>125</v>
      </c>
      <c r="F75" s="44"/>
      <c r="G75" s="44"/>
      <c r="H75" s="44"/>
      <c r="I75" s="44"/>
      <c r="J75" s="45"/>
    </row>
    <row r="76">
      <c r="A76" s="36" t="s">
        <v>58</v>
      </c>
      <c r="B76" s="43"/>
      <c r="C76" s="44"/>
      <c r="D76" s="44"/>
      <c r="E76" s="46" t="s">
        <v>311</v>
      </c>
      <c r="F76" s="44"/>
      <c r="G76" s="44"/>
      <c r="H76" s="44"/>
      <c r="I76" s="44"/>
      <c r="J76" s="45"/>
    </row>
    <row r="77" ht="75">
      <c r="A77" s="36" t="s">
        <v>53</v>
      </c>
      <c r="B77" s="43"/>
      <c r="C77" s="44"/>
      <c r="D77" s="44"/>
      <c r="E77" s="38" t="s">
        <v>149</v>
      </c>
      <c r="F77" s="44"/>
      <c r="G77" s="44"/>
      <c r="H77" s="44"/>
      <c r="I77" s="44"/>
      <c r="J77" s="45"/>
    </row>
    <row r="78">
      <c r="A78" s="30" t="s">
        <v>43</v>
      </c>
      <c r="B78" s="31"/>
      <c r="C78" s="32" t="s">
        <v>150</v>
      </c>
      <c r="D78" s="33"/>
      <c r="E78" s="30" t="s">
        <v>151</v>
      </c>
      <c r="F78" s="33"/>
      <c r="G78" s="33"/>
      <c r="H78" s="33"/>
      <c r="I78" s="34">
        <f>SUMIFS(I79:I82,A79:A82,"P")</f>
        <v>0</v>
      </c>
      <c r="J78" s="35"/>
    </row>
    <row r="79">
      <c r="A79" s="36" t="s">
        <v>46</v>
      </c>
      <c r="B79" s="36">
        <v>18</v>
      </c>
      <c r="C79" s="37" t="s">
        <v>312</v>
      </c>
      <c r="D79" s="36" t="s">
        <v>48</v>
      </c>
      <c r="E79" s="38" t="s">
        <v>313</v>
      </c>
      <c r="F79" s="39" t="s">
        <v>113</v>
      </c>
      <c r="G79" s="40">
        <v>59.399999999999999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>
      <c r="A80" s="36" t="s">
        <v>51</v>
      </c>
      <c r="B80" s="43"/>
      <c r="C80" s="44"/>
      <c r="D80" s="44"/>
      <c r="E80" s="47" t="s">
        <v>48</v>
      </c>
      <c r="F80" s="44"/>
      <c r="G80" s="44"/>
      <c r="H80" s="44"/>
      <c r="I80" s="44"/>
      <c r="J80" s="45"/>
    </row>
    <row r="81" ht="60">
      <c r="A81" s="36" t="s">
        <v>58</v>
      </c>
      <c r="B81" s="43"/>
      <c r="C81" s="44"/>
      <c r="D81" s="44"/>
      <c r="E81" s="46" t="s">
        <v>314</v>
      </c>
      <c r="F81" s="44"/>
      <c r="G81" s="44"/>
      <c r="H81" s="44"/>
      <c r="I81" s="44"/>
      <c r="J81" s="45"/>
    </row>
    <row r="82" ht="105">
      <c r="A82" s="36" t="s">
        <v>53</v>
      </c>
      <c r="B82" s="43"/>
      <c r="C82" s="44"/>
      <c r="D82" s="44"/>
      <c r="E82" s="38" t="s">
        <v>315</v>
      </c>
      <c r="F82" s="44"/>
      <c r="G82" s="44"/>
      <c r="H82" s="44"/>
      <c r="I82" s="44"/>
      <c r="J82" s="45"/>
    </row>
    <row r="83">
      <c r="A83" s="30" t="s">
        <v>43</v>
      </c>
      <c r="B83" s="31"/>
      <c r="C83" s="32" t="s">
        <v>164</v>
      </c>
      <c r="D83" s="33"/>
      <c r="E83" s="30" t="s">
        <v>165</v>
      </c>
      <c r="F83" s="33"/>
      <c r="G83" s="33"/>
      <c r="H83" s="33"/>
      <c r="I83" s="34">
        <f>SUMIFS(I84:I103,A84:A103,"P")</f>
        <v>0</v>
      </c>
      <c r="J83" s="35"/>
    </row>
    <row r="84">
      <c r="A84" s="36" t="s">
        <v>46</v>
      </c>
      <c r="B84" s="36">
        <v>19</v>
      </c>
      <c r="C84" s="37" t="s">
        <v>166</v>
      </c>
      <c r="D84" s="36" t="s">
        <v>48</v>
      </c>
      <c r="E84" s="38" t="s">
        <v>167</v>
      </c>
      <c r="F84" s="39" t="s">
        <v>107</v>
      </c>
      <c r="G84" s="40">
        <v>1.2</v>
      </c>
      <c r="H84" s="41">
        <v>0</v>
      </c>
      <c r="I84" s="41">
        <f>ROUND(G84*H84,P4)</f>
        <v>0</v>
      </c>
      <c r="J84" s="36"/>
      <c r="O84" s="42">
        <f>I84*0.21</f>
        <v>0</v>
      </c>
      <c r="P84">
        <v>3</v>
      </c>
    </row>
    <row r="85">
      <c r="A85" s="36" t="s">
        <v>51</v>
      </c>
      <c r="B85" s="43"/>
      <c r="C85" s="44"/>
      <c r="D85" s="44"/>
      <c r="E85" s="47" t="s">
        <v>48</v>
      </c>
      <c r="F85" s="44"/>
      <c r="G85" s="44"/>
      <c r="H85" s="44"/>
      <c r="I85" s="44"/>
      <c r="J85" s="45"/>
    </row>
    <row r="86" ht="45">
      <c r="A86" s="36" t="s">
        <v>58</v>
      </c>
      <c r="B86" s="43"/>
      <c r="C86" s="44"/>
      <c r="D86" s="44"/>
      <c r="E86" s="46" t="s">
        <v>316</v>
      </c>
      <c r="F86" s="44"/>
      <c r="G86" s="44"/>
      <c r="H86" s="44"/>
      <c r="I86" s="44"/>
      <c r="J86" s="45"/>
    </row>
    <row r="87" ht="409.5">
      <c r="A87" s="36" t="s">
        <v>53</v>
      </c>
      <c r="B87" s="43"/>
      <c r="C87" s="44"/>
      <c r="D87" s="44"/>
      <c r="E87" s="38" t="s">
        <v>169</v>
      </c>
      <c r="F87" s="44"/>
      <c r="G87" s="44"/>
      <c r="H87" s="44"/>
      <c r="I87" s="44"/>
      <c r="J87" s="45"/>
    </row>
    <row r="88">
      <c r="A88" s="36" t="s">
        <v>46</v>
      </c>
      <c r="B88" s="36">
        <v>20</v>
      </c>
      <c r="C88" s="37" t="s">
        <v>317</v>
      </c>
      <c r="D88" s="36" t="s">
        <v>48</v>
      </c>
      <c r="E88" s="38" t="s">
        <v>318</v>
      </c>
      <c r="F88" s="39" t="s">
        <v>107</v>
      </c>
      <c r="G88" s="40">
        <v>4.6799999999999997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>
      <c r="A89" s="36" t="s">
        <v>51</v>
      </c>
      <c r="B89" s="43"/>
      <c r="C89" s="44"/>
      <c r="D89" s="44"/>
      <c r="E89" s="47" t="s">
        <v>48</v>
      </c>
      <c r="F89" s="44"/>
      <c r="G89" s="44"/>
      <c r="H89" s="44"/>
      <c r="I89" s="44"/>
      <c r="J89" s="45"/>
    </row>
    <row r="90" ht="105">
      <c r="A90" s="36" t="s">
        <v>58</v>
      </c>
      <c r="B90" s="43"/>
      <c r="C90" s="44"/>
      <c r="D90" s="44"/>
      <c r="E90" s="46" t="s">
        <v>319</v>
      </c>
      <c r="F90" s="44"/>
      <c r="G90" s="44"/>
      <c r="H90" s="44"/>
      <c r="I90" s="44"/>
      <c r="J90" s="45"/>
    </row>
    <row r="91" ht="105">
      <c r="A91" s="36" t="s">
        <v>53</v>
      </c>
      <c r="B91" s="43"/>
      <c r="C91" s="44"/>
      <c r="D91" s="44"/>
      <c r="E91" s="38" t="s">
        <v>320</v>
      </c>
      <c r="F91" s="44"/>
      <c r="G91" s="44"/>
      <c r="H91" s="44"/>
      <c r="I91" s="44"/>
      <c r="J91" s="45"/>
    </row>
    <row r="92">
      <c r="A92" s="36" t="s">
        <v>46</v>
      </c>
      <c r="B92" s="36">
        <v>21</v>
      </c>
      <c r="C92" s="37" t="s">
        <v>317</v>
      </c>
      <c r="D92" s="36" t="s">
        <v>71</v>
      </c>
      <c r="E92" s="38" t="s">
        <v>318</v>
      </c>
      <c r="F92" s="39" t="s">
        <v>107</v>
      </c>
      <c r="G92" s="40">
        <v>1.014</v>
      </c>
      <c r="H92" s="41">
        <v>0</v>
      </c>
      <c r="I92" s="41">
        <f>ROUND(G92*H92,P4)</f>
        <v>0</v>
      </c>
      <c r="J92" s="36"/>
      <c r="O92" s="42">
        <f>I92*0.21</f>
        <v>0</v>
      </c>
      <c r="P92">
        <v>3</v>
      </c>
    </row>
    <row r="93">
      <c r="A93" s="36" t="s">
        <v>51</v>
      </c>
      <c r="B93" s="43"/>
      <c r="C93" s="44"/>
      <c r="D93" s="44"/>
      <c r="E93" s="38" t="s">
        <v>321</v>
      </c>
      <c r="F93" s="44"/>
      <c r="G93" s="44"/>
      <c r="H93" s="44"/>
      <c r="I93" s="44"/>
      <c r="J93" s="45"/>
    </row>
    <row r="94" ht="60">
      <c r="A94" s="36" t="s">
        <v>58</v>
      </c>
      <c r="B94" s="43"/>
      <c r="C94" s="44"/>
      <c r="D94" s="44"/>
      <c r="E94" s="46" t="s">
        <v>322</v>
      </c>
      <c r="F94" s="44"/>
      <c r="G94" s="44"/>
      <c r="H94" s="44"/>
      <c r="I94" s="44"/>
      <c r="J94" s="45"/>
    </row>
    <row r="95" ht="105">
      <c r="A95" s="36" t="s">
        <v>53</v>
      </c>
      <c r="B95" s="43"/>
      <c r="C95" s="44"/>
      <c r="D95" s="44"/>
      <c r="E95" s="38" t="s">
        <v>320</v>
      </c>
      <c r="F95" s="44"/>
      <c r="G95" s="44"/>
      <c r="H95" s="44"/>
      <c r="I95" s="44"/>
      <c r="J95" s="45"/>
    </row>
    <row r="96">
      <c r="A96" s="36" t="s">
        <v>46</v>
      </c>
      <c r="B96" s="36">
        <v>22</v>
      </c>
      <c r="C96" s="37" t="s">
        <v>323</v>
      </c>
      <c r="D96" s="36" t="s">
        <v>48</v>
      </c>
      <c r="E96" s="38" t="s">
        <v>324</v>
      </c>
      <c r="F96" s="39" t="s">
        <v>107</v>
      </c>
      <c r="G96" s="40">
        <v>2.3999999999999999</v>
      </c>
      <c r="H96" s="41">
        <v>0</v>
      </c>
      <c r="I96" s="41">
        <f>ROUND(G96*H96,P4)</f>
        <v>0</v>
      </c>
      <c r="J96" s="36"/>
      <c r="O96" s="42">
        <f>I96*0.21</f>
        <v>0</v>
      </c>
      <c r="P96">
        <v>3</v>
      </c>
    </row>
    <row r="97">
      <c r="A97" s="36" t="s">
        <v>51</v>
      </c>
      <c r="B97" s="43"/>
      <c r="C97" s="44"/>
      <c r="D97" s="44"/>
      <c r="E97" s="47" t="s">
        <v>48</v>
      </c>
      <c r="F97" s="44"/>
      <c r="G97" s="44"/>
      <c r="H97" s="44"/>
      <c r="I97" s="44"/>
      <c r="J97" s="45"/>
    </row>
    <row r="98" ht="45">
      <c r="A98" s="36" t="s">
        <v>58</v>
      </c>
      <c r="B98" s="43"/>
      <c r="C98" s="44"/>
      <c r="D98" s="44"/>
      <c r="E98" s="46" t="s">
        <v>325</v>
      </c>
      <c r="F98" s="44"/>
      <c r="G98" s="44"/>
      <c r="H98" s="44"/>
      <c r="I98" s="44"/>
      <c r="J98" s="45"/>
    </row>
    <row r="99" ht="150">
      <c r="A99" s="36" t="s">
        <v>53</v>
      </c>
      <c r="B99" s="43"/>
      <c r="C99" s="44"/>
      <c r="D99" s="44"/>
      <c r="E99" s="38" t="s">
        <v>326</v>
      </c>
      <c r="F99" s="44"/>
      <c r="G99" s="44"/>
      <c r="H99" s="44"/>
      <c r="I99" s="44"/>
      <c r="J99" s="45"/>
    </row>
    <row r="100">
      <c r="A100" s="36" t="s">
        <v>46</v>
      </c>
      <c r="B100" s="36">
        <v>23</v>
      </c>
      <c r="C100" s="37" t="s">
        <v>327</v>
      </c>
      <c r="D100" s="36" t="s">
        <v>48</v>
      </c>
      <c r="E100" s="38" t="s">
        <v>328</v>
      </c>
      <c r="F100" s="39" t="s">
        <v>107</v>
      </c>
      <c r="G100" s="40">
        <v>1.9199999999999999</v>
      </c>
      <c r="H100" s="41">
        <v>0</v>
      </c>
      <c r="I100" s="41">
        <f>ROUND(G100*H100,P4)</f>
        <v>0</v>
      </c>
      <c r="J100" s="36"/>
      <c r="O100" s="42">
        <f>I100*0.21</f>
        <v>0</v>
      </c>
      <c r="P100">
        <v>3</v>
      </c>
    </row>
    <row r="101">
      <c r="A101" s="36" t="s">
        <v>51</v>
      </c>
      <c r="B101" s="43"/>
      <c r="C101" s="44"/>
      <c r="D101" s="44"/>
      <c r="E101" s="47" t="s">
        <v>48</v>
      </c>
      <c r="F101" s="44"/>
      <c r="G101" s="44"/>
      <c r="H101" s="44"/>
      <c r="I101" s="44"/>
      <c r="J101" s="45"/>
    </row>
    <row r="102" ht="75">
      <c r="A102" s="36" t="s">
        <v>58</v>
      </c>
      <c r="B102" s="43"/>
      <c r="C102" s="44"/>
      <c r="D102" s="44"/>
      <c r="E102" s="46" t="s">
        <v>329</v>
      </c>
      <c r="F102" s="44"/>
      <c r="G102" s="44"/>
      <c r="H102" s="44"/>
      <c r="I102" s="44"/>
      <c r="J102" s="45"/>
    </row>
    <row r="103" ht="409.5">
      <c r="A103" s="36" t="s">
        <v>53</v>
      </c>
      <c r="B103" s="43"/>
      <c r="C103" s="44"/>
      <c r="D103" s="44"/>
      <c r="E103" s="38" t="s">
        <v>330</v>
      </c>
      <c r="F103" s="44"/>
      <c r="G103" s="44"/>
      <c r="H103" s="44"/>
      <c r="I103" s="44"/>
      <c r="J103" s="45"/>
    </row>
    <row r="104">
      <c r="A104" s="30" t="s">
        <v>43</v>
      </c>
      <c r="B104" s="31"/>
      <c r="C104" s="32" t="s">
        <v>174</v>
      </c>
      <c r="D104" s="33"/>
      <c r="E104" s="30" t="s">
        <v>175</v>
      </c>
      <c r="F104" s="33"/>
      <c r="G104" s="33"/>
      <c r="H104" s="33"/>
      <c r="I104" s="34">
        <f>SUMIFS(I105:I156,A105:A156,"P")</f>
        <v>0</v>
      </c>
      <c r="J104" s="35"/>
    </row>
    <row r="105">
      <c r="A105" s="36" t="s">
        <v>46</v>
      </c>
      <c r="B105" s="36">
        <v>24</v>
      </c>
      <c r="C105" s="37" t="s">
        <v>176</v>
      </c>
      <c r="D105" s="36" t="s">
        <v>48</v>
      </c>
      <c r="E105" s="38" t="s">
        <v>177</v>
      </c>
      <c r="F105" s="39" t="s">
        <v>113</v>
      </c>
      <c r="G105" s="40">
        <v>349.5</v>
      </c>
      <c r="H105" s="41">
        <v>0</v>
      </c>
      <c r="I105" s="41">
        <f>ROUND(G105*H105,P4)</f>
        <v>0</v>
      </c>
      <c r="J105" s="36"/>
      <c r="O105" s="42">
        <f>I105*0.21</f>
        <v>0</v>
      </c>
      <c r="P105">
        <v>3</v>
      </c>
    </row>
    <row r="106" ht="30">
      <c r="A106" s="36" t="s">
        <v>51</v>
      </c>
      <c r="B106" s="43"/>
      <c r="C106" s="44"/>
      <c r="D106" s="44"/>
      <c r="E106" s="38" t="s">
        <v>125</v>
      </c>
      <c r="F106" s="44"/>
      <c r="G106" s="44"/>
      <c r="H106" s="44"/>
      <c r="I106" s="44"/>
      <c r="J106" s="45"/>
    </row>
    <row r="107">
      <c r="A107" s="36" t="s">
        <v>58</v>
      </c>
      <c r="B107" s="43"/>
      <c r="C107" s="44"/>
      <c r="D107" s="44"/>
      <c r="E107" s="46" t="s">
        <v>311</v>
      </c>
      <c r="F107" s="44"/>
      <c r="G107" s="44"/>
      <c r="H107" s="44"/>
      <c r="I107" s="44"/>
      <c r="J107" s="45"/>
    </row>
    <row r="108" ht="90">
      <c r="A108" s="36" t="s">
        <v>53</v>
      </c>
      <c r="B108" s="43"/>
      <c r="C108" s="44"/>
      <c r="D108" s="44"/>
      <c r="E108" s="38" t="s">
        <v>178</v>
      </c>
      <c r="F108" s="44"/>
      <c r="G108" s="44"/>
      <c r="H108" s="44"/>
      <c r="I108" s="44"/>
      <c r="J108" s="45"/>
    </row>
    <row r="109">
      <c r="A109" s="36" t="s">
        <v>46</v>
      </c>
      <c r="B109" s="36">
        <v>25</v>
      </c>
      <c r="C109" s="37" t="s">
        <v>331</v>
      </c>
      <c r="D109" s="36" t="s">
        <v>48</v>
      </c>
      <c r="E109" s="38" t="s">
        <v>332</v>
      </c>
      <c r="F109" s="39" t="s">
        <v>113</v>
      </c>
      <c r="G109" s="40">
        <v>7339.5</v>
      </c>
      <c r="H109" s="41">
        <v>0</v>
      </c>
      <c r="I109" s="41">
        <f>ROUND(G109*H109,P4)</f>
        <v>0</v>
      </c>
      <c r="J109" s="36"/>
      <c r="O109" s="42">
        <f>I109*0.21</f>
        <v>0</v>
      </c>
      <c r="P109">
        <v>3</v>
      </c>
    </row>
    <row r="110" ht="45">
      <c r="A110" s="36" t="s">
        <v>51</v>
      </c>
      <c r="B110" s="43"/>
      <c r="C110" s="44"/>
      <c r="D110" s="44"/>
      <c r="E110" s="38" t="s">
        <v>333</v>
      </c>
      <c r="F110" s="44"/>
      <c r="G110" s="44"/>
      <c r="H110" s="44"/>
      <c r="I110" s="44"/>
      <c r="J110" s="45"/>
    </row>
    <row r="111">
      <c r="A111" s="36" t="s">
        <v>58</v>
      </c>
      <c r="B111" s="43"/>
      <c r="C111" s="44"/>
      <c r="D111" s="44"/>
      <c r="E111" s="46" t="s">
        <v>334</v>
      </c>
      <c r="F111" s="44"/>
      <c r="G111" s="44"/>
      <c r="H111" s="44"/>
      <c r="I111" s="44"/>
      <c r="J111" s="45"/>
    </row>
    <row r="112" ht="150">
      <c r="A112" s="36" t="s">
        <v>53</v>
      </c>
      <c r="B112" s="43"/>
      <c r="C112" s="44"/>
      <c r="D112" s="44"/>
      <c r="E112" s="38" t="s">
        <v>182</v>
      </c>
      <c r="F112" s="44"/>
      <c r="G112" s="44"/>
      <c r="H112" s="44"/>
      <c r="I112" s="44"/>
      <c r="J112" s="45"/>
    </row>
    <row r="113">
      <c r="A113" s="36" t="s">
        <v>46</v>
      </c>
      <c r="B113" s="36">
        <v>26</v>
      </c>
      <c r="C113" s="37" t="s">
        <v>179</v>
      </c>
      <c r="D113" s="36" t="s">
        <v>48</v>
      </c>
      <c r="E113" s="38" t="s">
        <v>180</v>
      </c>
      <c r="F113" s="39" t="s">
        <v>113</v>
      </c>
      <c r="G113" s="40">
        <v>349.5</v>
      </c>
      <c r="H113" s="41">
        <v>0</v>
      </c>
      <c r="I113" s="41">
        <f>ROUND(G113*H113,P4)</f>
        <v>0</v>
      </c>
      <c r="J113" s="36"/>
      <c r="O113" s="42">
        <f>I113*0.21</f>
        <v>0</v>
      </c>
      <c r="P113">
        <v>3</v>
      </c>
    </row>
    <row r="114" ht="75">
      <c r="A114" s="36" t="s">
        <v>51</v>
      </c>
      <c r="B114" s="43"/>
      <c r="C114" s="44"/>
      <c r="D114" s="44"/>
      <c r="E114" s="38" t="s">
        <v>181</v>
      </c>
      <c r="F114" s="44"/>
      <c r="G114" s="44"/>
      <c r="H114" s="44"/>
      <c r="I114" s="44"/>
      <c r="J114" s="45"/>
    </row>
    <row r="115">
      <c r="A115" s="36" t="s">
        <v>58</v>
      </c>
      <c r="B115" s="43"/>
      <c r="C115" s="44"/>
      <c r="D115" s="44"/>
      <c r="E115" s="46" t="s">
        <v>311</v>
      </c>
      <c r="F115" s="44"/>
      <c r="G115" s="44"/>
      <c r="H115" s="44"/>
      <c r="I115" s="44"/>
      <c r="J115" s="45"/>
    </row>
    <row r="116" ht="150">
      <c r="A116" s="36" t="s">
        <v>53</v>
      </c>
      <c r="B116" s="43"/>
      <c r="C116" s="44"/>
      <c r="D116" s="44"/>
      <c r="E116" s="38" t="s">
        <v>182</v>
      </c>
      <c r="F116" s="44"/>
      <c r="G116" s="44"/>
      <c r="H116" s="44"/>
      <c r="I116" s="44"/>
      <c r="J116" s="45"/>
    </row>
    <row r="117">
      <c r="A117" s="36" t="s">
        <v>46</v>
      </c>
      <c r="B117" s="36">
        <v>27</v>
      </c>
      <c r="C117" s="37" t="s">
        <v>183</v>
      </c>
      <c r="D117" s="36" t="s">
        <v>48</v>
      </c>
      <c r="E117" s="38" t="s">
        <v>184</v>
      </c>
      <c r="F117" s="39" t="s">
        <v>113</v>
      </c>
      <c r="G117" s="40">
        <v>1071.5</v>
      </c>
      <c r="H117" s="41">
        <v>0</v>
      </c>
      <c r="I117" s="41">
        <f>ROUND(G117*H117,P4)</f>
        <v>0</v>
      </c>
      <c r="J117" s="36"/>
      <c r="O117" s="42">
        <f>I117*0.21</f>
        <v>0</v>
      </c>
      <c r="P117">
        <v>3</v>
      </c>
    </row>
    <row r="118" ht="45">
      <c r="A118" s="36" t="s">
        <v>51</v>
      </c>
      <c r="B118" s="43"/>
      <c r="C118" s="44"/>
      <c r="D118" s="44"/>
      <c r="E118" s="38" t="s">
        <v>185</v>
      </c>
      <c r="F118" s="44"/>
      <c r="G118" s="44"/>
      <c r="H118" s="44"/>
      <c r="I118" s="44"/>
      <c r="J118" s="45"/>
    </row>
    <row r="119" ht="45">
      <c r="A119" s="36" t="s">
        <v>58</v>
      </c>
      <c r="B119" s="43"/>
      <c r="C119" s="44"/>
      <c r="D119" s="44"/>
      <c r="E119" s="46" t="s">
        <v>335</v>
      </c>
      <c r="F119" s="44"/>
      <c r="G119" s="44"/>
      <c r="H119" s="44"/>
      <c r="I119" s="44"/>
      <c r="J119" s="45"/>
    </row>
    <row r="120" ht="120">
      <c r="A120" s="36" t="s">
        <v>53</v>
      </c>
      <c r="B120" s="43"/>
      <c r="C120" s="44"/>
      <c r="D120" s="44"/>
      <c r="E120" s="38" t="s">
        <v>187</v>
      </c>
      <c r="F120" s="44"/>
      <c r="G120" s="44"/>
      <c r="H120" s="44"/>
      <c r="I120" s="44"/>
      <c r="J120" s="45"/>
    </row>
    <row r="121">
      <c r="A121" s="36" t="s">
        <v>46</v>
      </c>
      <c r="B121" s="36">
        <v>28</v>
      </c>
      <c r="C121" s="37" t="s">
        <v>336</v>
      </c>
      <c r="D121" s="36" t="s">
        <v>48</v>
      </c>
      <c r="E121" s="38" t="s">
        <v>337</v>
      </c>
      <c r="F121" s="39" t="s">
        <v>113</v>
      </c>
      <c r="G121" s="40">
        <v>6845.5</v>
      </c>
      <c r="H121" s="41">
        <v>0</v>
      </c>
      <c r="I121" s="41">
        <f>ROUND(G121*H121,P4)</f>
        <v>0</v>
      </c>
      <c r="J121" s="36"/>
      <c r="O121" s="42">
        <f>I121*0.21</f>
        <v>0</v>
      </c>
      <c r="P121">
        <v>3</v>
      </c>
    </row>
    <row r="122">
      <c r="A122" s="36" t="s">
        <v>51</v>
      </c>
      <c r="B122" s="43"/>
      <c r="C122" s="44"/>
      <c r="D122" s="44"/>
      <c r="E122" s="47" t="s">
        <v>48</v>
      </c>
      <c r="F122" s="44"/>
      <c r="G122" s="44"/>
      <c r="H122" s="44"/>
      <c r="I122" s="44"/>
      <c r="J122" s="45"/>
    </row>
    <row r="123">
      <c r="A123" s="36" t="s">
        <v>58</v>
      </c>
      <c r="B123" s="43"/>
      <c r="C123" s="44"/>
      <c r="D123" s="44"/>
      <c r="E123" s="46" t="s">
        <v>338</v>
      </c>
      <c r="F123" s="44"/>
      <c r="G123" s="44"/>
      <c r="H123" s="44"/>
      <c r="I123" s="44"/>
      <c r="J123" s="45"/>
    </row>
    <row r="124" ht="120">
      <c r="A124" s="36" t="s">
        <v>53</v>
      </c>
      <c r="B124" s="43"/>
      <c r="C124" s="44"/>
      <c r="D124" s="44"/>
      <c r="E124" s="38" t="s">
        <v>187</v>
      </c>
      <c r="F124" s="44"/>
      <c r="G124" s="44"/>
      <c r="H124" s="44"/>
      <c r="I124" s="44"/>
      <c r="J124" s="45"/>
    </row>
    <row r="125">
      <c r="A125" s="36" t="s">
        <v>46</v>
      </c>
      <c r="B125" s="36">
        <v>29</v>
      </c>
      <c r="C125" s="37" t="s">
        <v>188</v>
      </c>
      <c r="D125" s="36" t="s">
        <v>48</v>
      </c>
      <c r="E125" s="38" t="s">
        <v>189</v>
      </c>
      <c r="F125" s="39" t="s">
        <v>113</v>
      </c>
      <c r="G125" s="40">
        <v>1125</v>
      </c>
      <c r="H125" s="41">
        <v>0</v>
      </c>
      <c r="I125" s="41">
        <f>ROUND(G125*H125,P4)</f>
        <v>0</v>
      </c>
      <c r="J125" s="36"/>
      <c r="O125" s="42">
        <f>I125*0.21</f>
        <v>0</v>
      </c>
      <c r="P125">
        <v>3</v>
      </c>
    </row>
    <row r="126">
      <c r="A126" s="36" t="s">
        <v>51</v>
      </c>
      <c r="B126" s="43"/>
      <c r="C126" s="44"/>
      <c r="D126" s="44"/>
      <c r="E126" s="47" t="s">
        <v>48</v>
      </c>
      <c r="F126" s="44"/>
      <c r="G126" s="44"/>
      <c r="H126" s="44"/>
      <c r="I126" s="44"/>
      <c r="J126" s="45"/>
    </row>
    <row r="127">
      <c r="A127" s="36" t="s">
        <v>58</v>
      </c>
      <c r="B127" s="43"/>
      <c r="C127" s="44"/>
      <c r="D127" s="44"/>
      <c r="E127" s="46" t="s">
        <v>339</v>
      </c>
      <c r="F127" s="44"/>
      <c r="G127" s="44"/>
      <c r="H127" s="44"/>
      <c r="I127" s="44"/>
      <c r="J127" s="45"/>
    </row>
    <row r="128" ht="120">
      <c r="A128" s="36" t="s">
        <v>53</v>
      </c>
      <c r="B128" s="43"/>
      <c r="C128" s="44"/>
      <c r="D128" s="44"/>
      <c r="E128" s="38" t="s">
        <v>191</v>
      </c>
      <c r="F128" s="44"/>
      <c r="G128" s="44"/>
      <c r="H128" s="44"/>
      <c r="I128" s="44"/>
      <c r="J128" s="45"/>
    </row>
    <row r="129">
      <c r="A129" s="36" t="s">
        <v>46</v>
      </c>
      <c r="B129" s="36">
        <v>30</v>
      </c>
      <c r="C129" s="37" t="s">
        <v>192</v>
      </c>
      <c r="D129" s="36" t="s">
        <v>48</v>
      </c>
      <c r="E129" s="38" t="s">
        <v>193</v>
      </c>
      <c r="F129" s="39" t="s">
        <v>113</v>
      </c>
      <c r="G129" s="40">
        <v>7690.8000000000002</v>
      </c>
      <c r="H129" s="41">
        <v>0</v>
      </c>
      <c r="I129" s="41">
        <f>ROUND(G129*H129,P4)</f>
        <v>0</v>
      </c>
      <c r="J129" s="36"/>
      <c r="O129" s="42">
        <f>I129*0.21</f>
        <v>0</v>
      </c>
      <c r="P129">
        <v>3</v>
      </c>
    </row>
    <row r="130" ht="75">
      <c r="A130" s="36" t="s">
        <v>51</v>
      </c>
      <c r="B130" s="43"/>
      <c r="C130" s="44"/>
      <c r="D130" s="44"/>
      <c r="E130" s="38" t="s">
        <v>340</v>
      </c>
      <c r="F130" s="44"/>
      <c r="G130" s="44"/>
      <c r="H130" s="44"/>
      <c r="I130" s="44"/>
      <c r="J130" s="45"/>
    </row>
    <row r="131">
      <c r="A131" s="36" t="s">
        <v>58</v>
      </c>
      <c r="B131" s="43"/>
      <c r="C131" s="44"/>
      <c r="D131" s="44"/>
      <c r="E131" s="46" t="s">
        <v>341</v>
      </c>
      <c r="F131" s="44"/>
      <c r="G131" s="44"/>
      <c r="H131" s="44"/>
      <c r="I131" s="44"/>
      <c r="J131" s="45"/>
    </row>
    <row r="132" ht="120">
      <c r="A132" s="36" t="s">
        <v>53</v>
      </c>
      <c r="B132" s="43"/>
      <c r="C132" s="44"/>
      <c r="D132" s="44"/>
      <c r="E132" s="38" t="s">
        <v>196</v>
      </c>
      <c r="F132" s="44"/>
      <c r="G132" s="44"/>
      <c r="H132" s="44"/>
      <c r="I132" s="44"/>
      <c r="J132" s="45"/>
    </row>
    <row r="133">
      <c r="A133" s="36" t="s">
        <v>46</v>
      </c>
      <c r="B133" s="36">
        <v>31</v>
      </c>
      <c r="C133" s="37" t="s">
        <v>197</v>
      </c>
      <c r="D133" s="36" t="s">
        <v>48</v>
      </c>
      <c r="E133" s="38" t="s">
        <v>198</v>
      </c>
      <c r="F133" s="39" t="s">
        <v>113</v>
      </c>
      <c r="G133" s="40">
        <v>7540</v>
      </c>
      <c r="H133" s="41">
        <v>0</v>
      </c>
      <c r="I133" s="41">
        <f>ROUND(G133*H133,P4)</f>
        <v>0</v>
      </c>
      <c r="J133" s="36"/>
      <c r="O133" s="42">
        <f>I133*0.21</f>
        <v>0</v>
      </c>
      <c r="P133">
        <v>3</v>
      </c>
    </row>
    <row r="134">
      <c r="A134" s="36" t="s">
        <v>51</v>
      </c>
      <c r="B134" s="43"/>
      <c r="C134" s="44"/>
      <c r="D134" s="44"/>
      <c r="E134" s="38" t="s">
        <v>199</v>
      </c>
      <c r="F134" s="44"/>
      <c r="G134" s="44"/>
      <c r="H134" s="44"/>
      <c r="I134" s="44"/>
      <c r="J134" s="45"/>
    </row>
    <row r="135">
      <c r="A135" s="36" t="s">
        <v>58</v>
      </c>
      <c r="B135" s="43"/>
      <c r="C135" s="44"/>
      <c r="D135" s="44"/>
      <c r="E135" s="46" t="s">
        <v>342</v>
      </c>
      <c r="F135" s="44"/>
      <c r="G135" s="44"/>
      <c r="H135" s="44"/>
      <c r="I135" s="44"/>
      <c r="J135" s="45"/>
    </row>
    <row r="136" ht="120">
      <c r="A136" s="36" t="s">
        <v>53</v>
      </c>
      <c r="B136" s="43"/>
      <c r="C136" s="44"/>
      <c r="D136" s="44"/>
      <c r="E136" s="38" t="s">
        <v>196</v>
      </c>
      <c r="F136" s="44"/>
      <c r="G136" s="44"/>
      <c r="H136" s="44"/>
      <c r="I136" s="44"/>
      <c r="J136" s="45"/>
    </row>
    <row r="137">
      <c r="A137" s="36" t="s">
        <v>46</v>
      </c>
      <c r="B137" s="36">
        <v>32</v>
      </c>
      <c r="C137" s="37" t="s">
        <v>197</v>
      </c>
      <c r="D137" s="36" t="s">
        <v>71</v>
      </c>
      <c r="E137" s="38" t="s">
        <v>198</v>
      </c>
      <c r="F137" s="39" t="s">
        <v>113</v>
      </c>
      <c r="G137" s="40">
        <v>79</v>
      </c>
      <c r="H137" s="41">
        <v>0</v>
      </c>
      <c r="I137" s="41">
        <f>ROUND(G137*H137,P4)</f>
        <v>0</v>
      </c>
      <c r="J137" s="36"/>
      <c r="O137" s="42">
        <f>I137*0.21</f>
        <v>0</v>
      </c>
      <c r="P137">
        <v>3</v>
      </c>
    </row>
    <row r="138">
      <c r="A138" s="36" t="s">
        <v>51</v>
      </c>
      <c r="B138" s="43"/>
      <c r="C138" s="44"/>
      <c r="D138" s="44"/>
      <c r="E138" s="38" t="s">
        <v>121</v>
      </c>
      <c r="F138" s="44"/>
      <c r="G138" s="44"/>
      <c r="H138" s="44"/>
      <c r="I138" s="44"/>
      <c r="J138" s="45"/>
    </row>
    <row r="139">
      <c r="A139" s="36" t="s">
        <v>58</v>
      </c>
      <c r="B139" s="43"/>
      <c r="C139" s="44"/>
      <c r="D139" s="44"/>
      <c r="E139" s="46" t="s">
        <v>343</v>
      </c>
      <c r="F139" s="44"/>
      <c r="G139" s="44"/>
      <c r="H139" s="44"/>
      <c r="I139" s="44"/>
      <c r="J139" s="45"/>
    </row>
    <row r="140" ht="120">
      <c r="A140" s="36" t="s">
        <v>53</v>
      </c>
      <c r="B140" s="43"/>
      <c r="C140" s="44"/>
      <c r="D140" s="44"/>
      <c r="E140" s="38" t="s">
        <v>196</v>
      </c>
      <c r="F140" s="44"/>
      <c r="G140" s="44"/>
      <c r="H140" s="44"/>
      <c r="I140" s="44"/>
      <c r="J140" s="45"/>
    </row>
    <row r="141">
      <c r="A141" s="36" t="s">
        <v>46</v>
      </c>
      <c r="B141" s="36">
        <v>33</v>
      </c>
      <c r="C141" s="37" t="s">
        <v>202</v>
      </c>
      <c r="D141" s="36" t="s">
        <v>48</v>
      </c>
      <c r="E141" s="38" t="s">
        <v>203</v>
      </c>
      <c r="F141" s="39" t="s">
        <v>113</v>
      </c>
      <c r="G141" s="40">
        <v>7540</v>
      </c>
      <c r="H141" s="41">
        <v>0</v>
      </c>
      <c r="I141" s="41">
        <f>ROUND(G141*H141,P4)</f>
        <v>0</v>
      </c>
      <c r="J141" s="36"/>
      <c r="O141" s="42">
        <f>I141*0.21</f>
        <v>0</v>
      </c>
      <c r="P141">
        <v>3</v>
      </c>
    </row>
    <row r="142">
      <c r="A142" s="36" t="s">
        <v>51</v>
      </c>
      <c r="B142" s="43"/>
      <c r="C142" s="44"/>
      <c r="D142" s="44"/>
      <c r="E142" s="38" t="s">
        <v>204</v>
      </c>
      <c r="F142" s="44"/>
      <c r="G142" s="44"/>
      <c r="H142" s="44"/>
      <c r="I142" s="44"/>
      <c r="J142" s="45"/>
    </row>
    <row r="143">
      <c r="A143" s="36" t="s">
        <v>58</v>
      </c>
      <c r="B143" s="43"/>
      <c r="C143" s="44"/>
      <c r="D143" s="44"/>
      <c r="E143" s="46" t="s">
        <v>342</v>
      </c>
      <c r="F143" s="44"/>
      <c r="G143" s="44"/>
      <c r="H143" s="44"/>
      <c r="I143" s="44"/>
      <c r="J143" s="45"/>
    </row>
    <row r="144" ht="195">
      <c r="A144" s="36" t="s">
        <v>53</v>
      </c>
      <c r="B144" s="43"/>
      <c r="C144" s="44"/>
      <c r="D144" s="44"/>
      <c r="E144" s="38" t="s">
        <v>205</v>
      </c>
      <c r="F144" s="44"/>
      <c r="G144" s="44"/>
      <c r="H144" s="44"/>
      <c r="I144" s="44"/>
      <c r="J144" s="45"/>
    </row>
    <row r="145">
      <c r="A145" s="36" t="s">
        <v>46</v>
      </c>
      <c r="B145" s="36">
        <v>34</v>
      </c>
      <c r="C145" s="37" t="s">
        <v>206</v>
      </c>
      <c r="D145" s="36" t="s">
        <v>71</v>
      </c>
      <c r="E145" s="38" t="s">
        <v>207</v>
      </c>
      <c r="F145" s="39" t="s">
        <v>113</v>
      </c>
      <c r="G145" s="40">
        <v>79</v>
      </c>
      <c r="H145" s="41">
        <v>0</v>
      </c>
      <c r="I145" s="41">
        <f>ROUND(G145*H145,P4)</f>
        <v>0</v>
      </c>
      <c r="J145" s="36"/>
      <c r="O145" s="42">
        <f>I145*0.21</f>
        <v>0</v>
      </c>
      <c r="P145">
        <v>3</v>
      </c>
    </row>
    <row r="146">
      <c r="A146" s="36" t="s">
        <v>51</v>
      </c>
      <c r="B146" s="43"/>
      <c r="C146" s="44"/>
      <c r="D146" s="44"/>
      <c r="E146" s="38" t="s">
        <v>121</v>
      </c>
      <c r="F146" s="44"/>
      <c r="G146" s="44"/>
      <c r="H146" s="44"/>
      <c r="I146" s="44"/>
      <c r="J146" s="45"/>
    </row>
    <row r="147">
      <c r="A147" s="36" t="s">
        <v>58</v>
      </c>
      <c r="B147" s="43"/>
      <c r="C147" s="44"/>
      <c r="D147" s="44"/>
      <c r="E147" s="46" t="s">
        <v>344</v>
      </c>
      <c r="F147" s="44"/>
      <c r="G147" s="44"/>
      <c r="H147" s="44"/>
      <c r="I147" s="44"/>
      <c r="J147" s="45"/>
    </row>
    <row r="148" ht="195">
      <c r="A148" s="36" t="s">
        <v>53</v>
      </c>
      <c r="B148" s="43"/>
      <c r="C148" s="44"/>
      <c r="D148" s="44"/>
      <c r="E148" s="38" t="s">
        <v>205</v>
      </c>
      <c r="F148" s="44"/>
      <c r="G148" s="44"/>
      <c r="H148" s="44"/>
      <c r="I148" s="44"/>
      <c r="J148" s="45"/>
    </row>
    <row r="149">
      <c r="A149" s="36" t="s">
        <v>46</v>
      </c>
      <c r="B149" s="36">
        <v>35</v>
      </c>
      <c r="C149" s="37" t="s">
        <v>209</v>
      </c>
      <c r="D149" s="36" t="s">
        <v>48</v>
      </c>
      <c r="E149" s="38" t="s">
        <v>210</v>
      </c>
      <c r="F149" s="39" t="s">
        <v>113</v>
      </c>
      <c r="G149" s="40">
        <v>7690.8000000000002</v>
      </c>
      <c r="H149" s="41">
        <v>0</v>
      </c>
      <c r="I149" s="41">
        <f>ROUND(G149*H149,P4)</f>
        <v>0</v>
      </c>
      <c r="J149" s="36"/>
      <c r="O149" s="42">
        <f>I149*0.21</f>
        <v>0</v>
      </c>
      <c r="P149">
        <v>3</v>
      </c>
    </row>
    <row r="150">
      <c r="A150" s="36" t="s">
        <v>51</v>
      </c>
      <c r="B150" s="43"/>
      <c r="C150" s="44"/>
      <c r="D150" s="44"/>
      <c r="E150" s="38" t="s">
        <v>211</v>
      </c>
      <c r="F150" s="44"/>
      <c r="G150" s="44"/>
      <c r="H150" s="44"/>
      <c r="I150" s="44"/>
      <c r="J150" s="45"/>
    </row>
    <row r="151">
      <c r="A151" s="36" t="s">
        <v>58</v>
      </c>
      <c r="B151" s="43"/>
      <c r="C151" s="44"/>
      <c r="D151" s="44"/>
      <c r="E151" s="46" t="s">
        <v>341</v>
      </c>
      <c r="F151" s="44"/>
      <c r="G151" s="44"/>
      <c r="H151" s="44"/>
      <c r="I151" s="44"/>
      <c r="J151" s="45"/>
    </row>
    <row r="152" ht="195">
      <c r="A152" s="36" t="s">
        <v>53</v>
      </c>
      <c r="B152" s="43"/>
      <c r="C152" s="44"/>
      <c r="D152" s="44"/>
      <c r="E152" s="38" t="s">
        <v>205</v>
      </c>
      <c r="F152" s="44"/>
      <c r="G152" s="44"/>
      <c r="H152" s="44"/>
      <c r="I152" s="44"/>
      <c r="J152" s="45"/>
    </row>
    <row r="153">
      <c r="A153" s="36" t="s">
        <v>46</v>
      </c>
      <c r="B153" s="36">
        <v>36</v>
      </c>
      <c r="C153" s="37" t="s">
        <v>212</v>
      </c>
      <c r="D153" s="36" t="s">
        <v>48</v>
      </c>
      <c r="E153" s="38" t="s">
        <v>213</v>
      </c>
      <c r="F153" s="39" t="s">
        <v>137</v>
      </c>
      <c r="G153" s="40">
        <v>30</v>
      </c>
      <c r="H153" s="41">
        <v>0</v>
      </c>
      <c r="I153" s="41">
        <f>ROUND(G153*H153,P4)</f>
        <v>0</v>
      </c>
      <c r="J153" s="36"/>
      <c r="O153" s="42">
        <f>I153*0.21</f>
        <v>0</v>
      </c>
      <c r="P153">
        <v>3</v>
      </c>
    </row>
    <row r="154">
      <c r="A154" s="36" t="s">
        <v>51</v>
      </c>
      <c r="B154" s="43"/>
      <c r="C154" s="44"/>
      <c r="D154" s="44"/>
      <c r="E154" s="47" t="s">
        <v>48</v>
      </c>
      <c r="F154" s="44"/>
      <c r="G154" s="44"/>
      <c r="H154" s="44"/>
      <c r="I154" s="44"/>
      <c r="J154" s="45"/>
    </row>
    <row r="155">
      <c r="A155" s="36" t="s">
        <v>58</v>
      </c>
      <c r="B155" s="43"/>
      <c r="C155" s="44"/>
      <c r="D155" s="44"/>
      <c r="E155" s="46" t="s">
        <v>345</v>
      </c>
      <c r="F155" s="44"/>
      <c r="G155" s="44"/>
      <c r="H155" s="44"/>
      <c r="I155" s="44"/>
      <c r="J155" s="45"/>
    </row>
    <row r="156" ht="75">
      <c r="A156" s="36" t="s">
        <v>53</v>
      </c>
      <c r="B156" s="43"/>
      <c r="C156" s="44"/>
      <c r="D156" s="44"/>
      <c r="E156" s="38" t="s">
        <v>215</v>
      </c>
      <c r="F156" s="44"/>
      <c r="G156" s="44"/>
      <c r="H156" s="44"/>
      <c r="I156" s="44"/>
      <c r="J156" s="45"/>
    </row>
    <row r="157">
      <c r="A157" s="30" t="s">
        <v>43</v>
      </c>
      <c r="B157" s="31"/>
      <c r="C157" s="32" t="s">
        <v>216</v>
      </c>
      <c r="D157" s="33"/>
      <c r="E157" s="30" t="s">
        <v>217</v>
      </c>
      <c r="F157" s="33"/>
      <c r="G157" s="33"/>
      <c r="H157" s="33"/>
      <c r="I157" s="34">
        <f>SUMIFS(I158:I161,A158:A161,"P")</f>
        <v>0</v>
      </c>
      <c r="J157" s="35"/>
    </row>
    <row r="158">
      <c r="A158" s="36" t="s">
        <v>46</v>
      </c>
      <c r="B158" s="36">
        <v>37</v>
      </c>
      <c r="C158" s="37" t="s">
        <v>218</v>
      </c>
      <c r="D158" s="36" t="s">
        <v>48</v>
      </c>
      <c r="E158" s="38" t="s">
        <v>219</v>
      </c>
      <c r="F158" s="39" t="s">
        <v>113</v>
      </c>
      <c r="G158" s="40">
        <v>14</v>
      </c>
      <c r="H158" s="41">
        <v>0</v>
      </c>
      <c r="I158" s="41">
        <f>ROUND(G158*H158,P4)</f>
        <v>0</v>
      </c>
      <c r="J158" s="36"/>
      <c r="O158" s="42">
        <f>I158*0.21</f>
        <v>0</v>
      </c>
      <c r="P158">
        <v>3</v>
      </c>
    </row>
    <row r="159">
      <c r="A159" s="36" t="s">
        <v>51</v>
      </c>
      <c r="B159" s="43"/>
      <c r="C159" s="44"/>
      <c r="D159" s="44"/>
      <c r="E159" s="47" t="s">
        <v>48</v>
      </c>
      <c r="F159" s="44"/>
      <c r="G159" s="44"/>
      <c r="H159" s="44"/>
      <c r="I159" s="44"/>
      <c r="J159" s="45"/>
    </row>
    <row r="160" ht="45">
      <c r="A160" s="36" t="s">
        <v>58</v>
      </c>
      <c r="B160" s="43"/>
      <c r="C160" s="44"/>
      <c r="D160" s="44"/>
      <c r="E160" s="46" t="s">
        <v>346</v>
      </c>
      <c r="F160" s="44"/>
      <c r="G160" s="44"/>
      <c r="H160" s="44"/>
      <c r="I160" s="44"/>
      <c r="J160" s="45"/>
    </row>
    <row r="161" ht="120">
      <c r="A161" s="36" t="s">
        <v>53</v>
      </c>
      <c r="B161" s="43"/>
      <c r="C161" s="44"/>
      <c r="D161" s="44"/>
      <c r="E161" s="38" t="s">
        <v>221</v>
      </c>
      <c r="F161" s="44"/>
      <c r="G161" s="44"/>
      <c r="H161" s="44"/>
      <c r="I161" s="44"/>
      <c r="J161" s="45"/>
    </row>
    <row r="162">
      <c r="A162" s="30" t="s">
        <v>43</v>
      </c>
      <c r="B162" s="31"/>
      <c r="C162" s="32" t="s">
        <v>226</v>
      </c>
      <c r="D162" s="33"/>
      <c r="E162" s="30" t="s">
        <v>227</v>
      </c>
      <c r="F162" s="33"/>
      <c r="G162" s="33"/>
      <c r="H162" s="33"/>
      <c r="I162" s="34">
        <f>SUMIFS(I163:I170,A163:A170,"P")</f>
        <v>0</v>
      </c>
      <c r="J162" s="35"/>
    </row>
    <row r="163">
      <c r="A163" s="36" t="s">
        <v>46</v>
      </c>
      <c r="B163" s="36">
        <v>38</v>
      </c>
      <c r="C163" s="37" t="s">
        <v>347</v>
      </c>
      <c r="D163" s="36" t="s">
        <v>248</v>
      </c>
      <c r="E163" s="38" t="s">
        <v>348</v>
      </c>
      <c r="F163" s="39" t="s">
        <v>107</v>
      </c>
      <c r="G163" s="40">
        <v>13.608000000000001</v>
      </c>
      <c r="H163" s="41">
        <v>0</v>
      </c>
      <c r="I163" s="41">
        <f>ROUND(G163*H163,P4)</f>
        <v>0</v>
      </c>
      <c r="J163" s="36"/>
      <c r="O163" s="42">
        <f>I163*0.21</f>
        <v>0</v>
      </c>
      <c r="P163">
        <v>3</v>
      </c>
    </row>
    <row r="164" ht="30">
      <c r="A164" s="36" t="s">
        <v>51</v>
      </c>
      <c r="B164" s="43"/>
      <c r="C164" s="44"/>
      <c r="D164" s="44"/>
      <c r="E164" s="38" t="s">
        <v>349</v>
      </c>
      <c r="F164" s="44"/>
      <c r="G164" s="44"/>
      <c r="H164" s="44"/>
      <c r="I164" s="44"/>
      <c r="J164" s="45"/>
    </row>
    <row r="165" ht="60">
      <c r="A165" s="36" t="s">
        <v>58</v>
      </c>
      <c r="B165" s="43"/>
      <c r="C165" s="44"/>
      <c r="D165" s="44"/>
      <c r="E165" s="46" t="s">
        <v>350</v>
      </c>
      <c r="F165" s="44"/>
      <c r="G165" s="44"/>
      <c r="H165" s="44"/>
      <c r="I165" s="44"/>
      <c r="J165" s="45"/>
    </row>
    <row r="166" ht="105">
      <c r="A166" s="36" t="s">
        <v>53</v>
      </c>
      <c r="B166" s="43"/>
      <c r="C166" s="44"/>
      <c r="D166" s="44"/>
      <c r="E166" s="38" t="s">
        <v>351</v>
      </c>
      <c r="F166" s="44"/>
      <c r="G166" s="44"/>
      <c r="H166" s="44"/>
      <c r="I166" s="44"/>
      <c r="J166" s="45"/>
    </row>
    <row r="167">
      <c r="A167" s="36" t="s">
        <v>46</v>
      </c>
      <c r="B167" s="36">
        <v>39</v>
      </c>
      <c r="C167" s="37" t="s">
        <v>228</v>
      </c>
      <c r="D167" s="36" t="s">
        <v>48</v>
      </c>
      <c r="E167" s="38" t="s">
        <v>229</v>
      </c>
      <c r="F167" s="39" t="s">
        <v>230</v>
      </c>
      <c r="G167" s="40">
        <v>3</v>
      </c>
      <c r="H167" s="41">
        <v>0</v>
      </c>
      <c r="I167" s="41">
        <f>ROUND(G167*H167,P4)</f>
        <v>0</v>
      </c>
      <c r="J167" s="36"/>
      <c r="O167" s="42">
        <f>I167*0.21</f>
        <v>0</v>
      </c>
      <c r="P167">
        <v>3</v>
      </c>
    </row>
    <row r="168">
      <c r="A168" s="36" t="s">
        <v>51</v>
      </c>
      <c r="B168" s="43"/>
      <c r="C168" s="44"/>
      <c r="D168" s="44"/>
      <c r="E168" s="47" t="s">
        <v>48</v>
      </c>
      <c r="F168" s="44"/>
      <c r="G168" s="44"/>
      <c r="H168" s="44"/>
      <c r="I168" s="44"/>
      <c r="J168" s="45"/>
    </row>
    <row r="169" ht="60">
      <c r="A169" s="36" t="s">
        <v>58</v>
      </c>
      <c r="B169" s="43"/>
      <c r="C169" s="44"/>
      <c r="D169" s="44"/>
      <c r="E169" s="46" t="s">
        <v>352</v>
      </c>
      <c r="F169" s="44"/>
      <c r="G169" s="44"/>
      <c r="H169" s="44"/>
      <c r="I169" s="44"/>
      <c r="J169" s="45"/>
    </row>
    <row r="170" ht="60">
      <c r="A170" s="36" t="s">
        <v>53</v>
      </c>
      <c r="B170" s="43"/>
      <c r="C170" s="44"/>
      <c r="D170" s="44"/>
      <c r="E170" s="38" t="s">
        <v>232</v>
      </c>
      <c r="F170" s="44"/>
      <c r="G170" s="44"/>
      <c r="H170" s="44"/>
      <c r="I170" s="44"/>
      <c r="J170" s="45"/>
    </row>
    <row r="171">
      <c r="A171" s="30" t="s">
        <v>43</v>
      </c>
      <c r="B171" s="31"/>
      <c r="C171" s="32" t="s">
        <v>233</v>
      </c>
      <c r="D171" s="33"/>
      <c r="E171" s="30" t="s">
        <v>234</v>
      </c>
      <c r="F171" s="33"/>
      <c r="G171" s="33"/>
      <c r="H171" s="33"/>
      <c r="I171" s="34">
        <f>SUMIFS(I172:I235,A172:A235,"P")</f>
        <v>0</v>
      </c>
      <c r="J171" s="35"/>
    </row>
    <row r="172" ht="30">
      <c r="A172" s="36" t="s">
        <v>46</v>
      </c>
      <c r="B172" s="36">
        <v>40</v>
      </c>
      <c r="C172" s="37" t="s">
        <v>353</v>
      </c>
      <c r="D172" s="36" t="s">
        <v>48</v>
      </c>
      <c r="E172" s="38" t="s">
        <v>354</v>
      </c>
      <c r="F172" s="39" t="s">
        <v>137</v>
      </c>
      <c r="G172" s="40">
        <v>20</v>
      </c>
      <c r="H172" s="41">
        <v>0</v>
      </c>
      <c r="I172" s="41">
        <f>ROUND(G172*H172,P4)</f>
        <v>0</v>
      </c>
      <c r="J172" s="36"/>
      <c r="O172" s="42">
        <f>I172*0.21</f>
        <v>0</v>
      </c>
      <c r="P172">
        <v>3</v>
      </c>
    </row>
    <row r="173">
      <c r="A173" s="36" t="s">
        <v>51</v>
      </c>
      <c r="B173" s="43"/>
      <c r="C173" s="44"/>
      <c r="D173" s="44"/>
      <c r="E173" s="47" t="s">
        <v>48</v>
      </c>
      <c r="F173" s="44"/>
      <c r="G173" s="44"/>
      <c r="H173" s="44"/>
      <c r="I173" s="44"/>
      <c r="J173" s="45"/>
    </row>
    <row r="174">
      <c r="A174" s="36" t="s">
        <v>58</v>
      </c>
      <c r="B174" s="43"/>
      <c r="C174" s="44"/>
      <c r="D174" s="44"/>
      <c r="E174" s="46" t="s">
        <v>355</v>
      </c>
      <c r="F174" s="44"/>
      <c r="G174" s="44"/>
      <c r="H174" s="44"/>
      <c r="I174" s="44"/>
      <c r="J174" s="45"/>
    </row>
    <row r="175" ht="225">
      <c r="A175" s="36" t="s">
        <v>53</v>
      </c>
      <c r="B175" s="43"/>
      <c r="C175" s="44"/>
      <c r="D175" s="44"/>
      <c r="E175" s="38" t="s">
        <v>356</v>
      </c>
      <c r="F175" s="44"/>
      <c r="G175" s="44"/>
      <c r="H175" s="44"/>
      <c r="I175" s="44"/>
      <c r="J175" s="45"/>
    </row>
    <row r="176" ht="30">
      <c r="A176" s="36" t="s">
        <v>46</v>
      </c>
      <c r="B176" s="36">
        <v>41</v>
      </c>
      <c r="C176" s="37" t="s">
        <v>357</v>
      </c>
      <c r="D176" s="36" t="s">
        <v>48</v>
      </c>
      <c r="E176" s="38" t="s">
        <v>358</v>
      </c>
      <c r="F176" s="39" t="s">
        <v>137</v>
      </c>
      <c r="G176" s="40">
        <v>20</v>
      </c>
      <c r="H176" s="41">
        <v>0</v>
      </c>
      <c r="I176" s="41">
        <f>ROUND(G176*H176,P4)</f>
        <v>0</v>
      </c>
      <c r="J176" s="36"/>
      <c r="O176" s="42">
        <f>I176*0.21</f>
        <v>0</v>
      </c>
      <c r="P176">
        <v>3</v>
      </c>
    </row>
    <row r="177">
      <c r="A177" s="36" t="s">
        <v>51</v>
      </c>
      <c r="B177" s="43"/>
      <c r="C177" s="44"/>
      <c r="D177" s="44"/>
      <c r="E177" s="47" t="s">
        <v>48</v>
      </c>
      <c r="F177" s="44"/>
      <c r="G177" s="44"/>
      <c r="H177" s="44"/>
      <c r="I177" s="44"/>
      <c r="J177" s="45"/>
    </row>
    <row r="178">
      <c r="A178" s="36" t="s">
        <v>58</v>
      </c>
      <c r="B178" s="43"/>
      <c r="C178" s="44"/>
      <c r="D178" s="44"/>
      <c r="E178" s="46" t="s">
        <v>359</v>
      </c>
      <c r="F178" s="44"/>
      <c r="G178" s="44"/>
      <c r="H178" s="44"/>
      <c r="I178" s="44"/>
      <c r="J178" s="45"/>
    </row>
    <row r="179" ht="120">
      <c r="A179" s="36" t="s">
        <v>53</v>
      </c>
      <c r="B179" s="43"/>
      <c r="C179" s="44"/>
      <c r="D179" s="44"/>
      <c r="E179" s="38" t="s">
        <v>360</v>
      </c>
      <c r="F179" s="44"/>
      <c r="G179" s="44"/>
      <c r="H179" s="44"/>
      <c r="I179" s="44"/>
      <c r="J179" s="45"/>
    </row>
    <row r="180">
      <c r="A180" s="36" t="s">
        <v>46</v>
      </c>
      <c r="B180" s="36">
        <v>42</v>
      </c>
      <c r="C180" s="37" t="s">
        <v>235</v>
      </c>
      <c r="D180" s="36" t="s">
        <v>48</v>
      </c>
      <c r="E180" s="38" t="s">
        <v>236</v>
      </c>
      <c r="F180" s="39" t="s">
        <v>230</v>
      </c>
      <c r="G180" s="40">
        <v>76</v>
      </c>
      <c r="H180" s="41">
        <v>0</v>
      </c>
      <c r="I180" s="41">
        <f>ROUND(G180*H180,P4)</f>
        <v>0</v>
      </c>
      <c r="J180" s="36"/>
      <c r="O180" s="42">
        <f>I180*0.21</f>
        <v>0</v>
      </c>
      <c r="P180">
        <v>3</v>
      </c>
    </row>
    <row r="181">
      <c r="A181" s="36" t="s">
        <v>51</v>
      </c>
      <c r="B181" s="43"/>
      <c r="C181" s="44"/>
      <c r="D181" s="44"/>
      <c r="E181" s="47" t="s">
        <v>48</v>
      </c>
      <c r="F181" s="44"/>
      <c r="G181" s="44"/>
      <c r="H181" s="44"/>
      <c r="I181" s="44"/>
      <c r="J181" s="45"/>
    </row>
    <row r="182">
      <c r="A182" s="36" t="s">
        <v>58</v>
      </c>
      <c r="B182" s="43"/>
      <c r="C182" s="44"/>
      <c r="D182" s="44"/>
      <c r="E182" s="46" t="s">
        <v>361</v>
      </c>
      <c r="F182" s="44"/>
      <c r="G182" s="44"/>
      <c r="H182" s="44"/>
      <c r="I182" s="44"/>
      <c r="J182" s="45"/>
    </row>
    <row r="183" ht="90">
      <c r="A183" s="36" t="s">
        <v>53</v>
      </c>
      <c r="B183" s="43"/>
      <c r="C183" s="44"/>
      <c r="D183" s="44"/>
      <c r="E183" s="38" t="s">
        <v>238</v>
      </c>
      <c r="F183" s="44"/>
      <c r="G183" s="44"/>
      <c r="H183" s="44"/>
      <c r="I183" s="44"/>
      <c r="J183" s="45"/>
    </row>
    <row r="184">
      <c r="A184" s="36" t="s">
        <v>46</v>
      </c>
      <c r="B184" s="36">
        <v>43</v>
      </c>
      <c r="C184" s="37" t="s">
        <v>239</v>
      </c>
      <c r="D184" s="36" t="s">
        <v>48</v>
      </c>
      <c r="E184" s="38" t="s">
        <v>240</v>
      </c>
      <c r="F184" s="39" t="s">
        <v>230</v>
      </c>
      <c r="G184" s="40">
        <v>55</v>
      </c>
      <c r="H184" s="41">
        <v>0</v>
      </c>
      <c r="I184" s="41">
        <f>ROUND(G184*H184,P4)</f>
        <v>0</v>
      </c>
      <c r="J184" s="36"/>
      <c r="O184" s="42">
        <f>I184*0.21</f>
        <v>0</v>
      </c>
      <c r="P184">
        <v>3</v>
      </c>
    </row>
    <row r="185">
      <c r="A185" s="36" t="s">
        <v>51</v>
      </c>
      <c r="B185" s="43"/>
      <c r="C185" s="44"/>
      <c r="D185" s="44"/>
      <c r="E185" s="47" t="s">
        <v>48</v>
      </c>
      <c r="F185" s="44"/>
      <c r="G185" s="44"/>
      <c r="H185" s="44"/>
      <c r="I185" s="44"/>
      <c r="J185" s="45"/>
    </row>
    <row r="186">
      <c r="A186" s="36" t="s">
        <v>58</v>
      </c>
      <c r="B186" s="43"/>
      <c r="C186" s="44"/>
      <c r="D186" s="44"/>
      <c r="E186" s="46" t="s">
        <v>362</v>
      </c>
      <c r="F186" s="44"/>
      <c r="G186" s="44"/>
      <c r="H186" s="44"/>
      <c r="I186" s="44"/>
      <c r="J186" s="45"/>
    </row>
    <row r="187" ht="90">
      <c r="A187" s="36" t="s">
        <v>53</v>
      </c>
      <c r="B187" s="43"/>
      <c r="C187" s="44"/>
      <c r="D187" s="44"/>
      <c r="E187" s="38" t="s">
        <v>242</v>
      </c>
      <c r="F187" s="44"/>
      <c r="G187" s="44"/>
      <c r="H187" s="44"/>
      <c r="I187" s="44"/>
      <c r="J187" s="45"/>
    </row>
    <row r="188">
      <c r="A188" s="36" t="s">
        <v>46</v>
      </c>
      <c r="B188" s="36">
        <v>44</v>
      </c>
      <c r="C188" s="37" t="s">
        <v>243</v>
      </c>
      <c r="D188" s="36" t="s">
        <v>48</v>
      </c>
      <c r="E188" s="38" t="s">
        <v>244</v>
      </c>
      <c r="F188" s="39" t="s">
        <v>230</v>
      </c>
      <c r="G188" s="40">
        <v>55</v>
      </c>
      <c r="H188" s="41">
        <v>0</v>
      </c>
      <c r="I188" s="41">
        <f>ROUND(G188*H188,P4)</f>
        <v>0</v>
      </c>
      <c r="J188" s="36"/>
      <c r="O188" s="42">
        <f>I188*0.21</f>
        <v>0</v>
      </c>
      <c r="P188">
        <v>3</v>
      </c>
    </row>
    <row r="189">
      <c r="A189" s="36" t="s">
        <v>51</v>
      </c>
      <c r="B189" s="43"/>
      <c r="C189" s="44"/>
      <c r="D189" s="44"/>
      <c r="E189" s="47" t="s">
        <v>48</v>
      </c>
      <c r="F189" s="44"/>
      <c r="G189" s="44"/>
      <c r="H189" s="44"/>
      <c r="I189" s="44"/>
      <c r="J189" s="45"/>
    </row>
    <row r="190">
      <c r="A190" s="36" t="s">
        <v>58</v>
      </c>
      <c r="B190" s="43"/>
      <c r="C190" s="44"/>
      <c r="D190" s="44"/>
      <c r="E190" s="46" t="s">
        <v>362</v>
      </c>
      <c r="F190" s="44"/>
      <c r="G190" s="44"/>
      <c r="H190" s="44"/>
      <c r="I190" s="44"/>
      <c r="J190" s="45"/>
    </row>
    <row r="191" ht="75">
      <c r="A191" s="36" t="s">
        <v>53</v>
      </c>
      <c r="B191" s="43"/>
      <c r="C191" s="44"/>
      <c r="D191" s="44"/>
      <c r="E191" s="38" t="s">
        <v>246</v>
      </c>
      <c r="F191" s="44"/>
      <c r="G191" s="44"/>
      <c r="H191" s="44"/>
      <c r="I191" s="44"/>
      <c r="J191" s="45"/>
    </row>
    <row r="192">
      <c r="A192" s="36" t="s">
        <v>46</v>
      </c>
      <c r="B192" s="36">
        <v>45</v>
      </c>
      <c r="C192" s="37" t="s">
        <v>247</v>
      </c>
      <c r="D192" s="36" t="s">
        <v>248</v>
      </c>
      <c r="E192" s="38" t="s">
        <v>249</v>
      </c>
      <c r="F192" s="39" t="s">
        <v>230</v>
      </c>
      <c r="G192" s="40">
        <v>38</v>
      </c>
      <c r="H192" s="41">
        <v>0</v>
      </c>
      <c r="I192" s="41">
        <f>ROUND(G192*H192,P4)</f>
        <v>0</v>
      </c>
      <c r="J192" s="36"/>
      <c r="O192" s="42">
        <f>I192*0.21</f>
        <v>0</v>
      </c>
      <c r="P192">
        <v>3</v>
      </c>
    </row>
    <row r="193">
      <c r="A193" s="36" t="s">
        <v>51</v>
      </c>
      <c r="B193" s="43"/>
      <c r="C193" s="44"/>
      <c r="D193" s="44"/>
      <c r="E193" s="47" t="s">
        <v>48</v>
      </c>
      <c r="F193" s="44"/>
      <c r="G193" s="44"/>
      <c r="H193" s="44"/>
      <c r="I193" s="44"/>
      <c r="J193" s="45"/>
    </row>
    <row r="194">
      <c r="A194" s="36" t="s">
        <v>58</v>
      </c>
      <c r="B194" s="43"/>
      <c r="C194" s="44"/>
      <c r="D194" s="44"/>
      <c r="E194" s="46" t="s">
        <v>363</v>
      </c>
      <c r="F194" s="44"/>
      <c r="G194" s="44"/>
      <c r="H194" s="44"/>
      <c r="I194" s="44"/>
      <c r="J194" s="45"/>
    </row>
    <row r="195" ht="120">
      <c r="A195" s="36" t="s">
        <v>53</v>
      </c>
      <c r="B195" s="43"/>
      <c r="C195" s="44"/>
      <c r="D195" s="44"/>
      <c r="E195" s="38" t="s">
        <v>251</v>
      </c>
      <c r="F195" s="44"/>
      <c r="G195" s="44"/>
      <c r="H195" s="44"/>
      <c r="I195" s="44"/>
      <c r="J195" s="45"/>
    </row>
    <row r="196" ht="30">
      <c r="A196" s="36" t="s">
        <v>46</v>
      </c>
      <c r="B196" s="36">
        <v>46</v>
      </c>
      <c r="C196" s="37" t="s">
        <v>252</v>
      </c>
      <c r="D196" s="36" t="s">
        <v>48</v>
      </c>
      <c r="E196" s="38" t="s">
        <v>253</v>
      </c>
      <c r="F196" s="39" t="s">
        <v>113</v>
      </c>
      <c r="G196" s="40">
        <v>288.75</v>
      </c>
      <c r="H196" s="41">
        <v>0</v>
      </c>
      <c r="I196" s="41">
        <f>ROUND(G196*H196,P4)</f>
        <v>0</v>
      </c>
      <c r="J196" s="36"/>
      <c r="O196" s="42">
        <f>I196*0.21</f>
        <v>0</v>
      </c>
      <c r="P196">
        <v>3</v>
      </c>
    </row>
    <row r="197">
      <c r="A197" s="36" t="s">
        <v>51</v>
      </c>
      <c r="B197" s="43"/>
      <c r="C197" s="44"/>
      <c r="D197" s="44"/>
      <c r="E197" s="47" t="s">
        <v>48</v>
      </c>
      <c r="F197" s="44"/>
      <c r="G197" s="44"/>
      <c r="H197" s="44"/>
      <c r="I197" s="44"/>
      <c r="J197" s="45"/>
    </row>
    <row r="198">
      <c r="A198" s="36" t="s">
        <v>58</v>
      </c>
      <c r="B198" s="43"/>
      <c r="C198" s="44"/>
      <c r="D198" s="44"/>
      <c r="E198" s="46" t="s">
        <v>364</v>
      </c>
      <c r="F198" s="44"/>
      <c r="G198" s="44"/>
      <c r="H198" s="44"/>
      <c r="I198" s="44"/>
      <c r="J198" s="45"/>
    </row>
    <row r="199" ht="105">
      <c r="A199" s="36" t="s">
        <v>53</v>
      </c>
      <c r="B199" s="43"/>
      <c r="C199" s="44"/>
      <c r="D199" s="44"/>
      <c r="E199" s="38" t="s">
        <v>255</v>
      </c>
      <c r="F199" s="44"/>
      <c r="G199" s="44"/>
      <c r="H199" s="44"/>
      <c r="I199" s="44"/>
      <c r="J199" s="45"/>
    </row>
    <row r="200">
      <c r="A200" s="36" t="s">
        <v>46</v>
      </c>
      <c r="B200" s="36">
        <v>47</v>
      </c>
      <c r="C200" s="37" t="s">
        <v>365</v>
      </c>
      <c r="D200" s="36" t="s">
        <v>48</v>
      </c>
      <c r="E200" s="38" t="s">
        <v>366</v>
      </c>
      <c r="F200" s="39" t="s">
        <v>230</v>
      </c>
      <c r="G200" s="40">
        <v>4</v>
      </c>
      <c r="H200" s="41">
        <v>0</v>
      </c>
      <c r="I200" s="41">
        <f>ROUND(G200*H200,P4)</f>
        <v>0</v>
      </c>
      <c r="J200" s="36"/>
      <c r="O200" s="42">
        <f>I200*0.21</f>
        <v>0</v>
      </c>
      <c r="P200">
        <v>3</v>
      </c>
    </row>
    <row r="201">
      <c r="A201" s="36" t="s">
        <v>51</v>
      </c>
      <c r="B201" s="43"/>
      <c r="C201" s="44"/>
      <c r="D201" s="44"/>
      <c r="E201" s="47" t="s">
        <v>48</v>
      </c>
      <c r="F201" s="44"/>
      <c r="G201" s="44"/>
      <c r="H201" s="44"/>
      <c r="I201" s="44"/>
      <c r="J201" s="45"/>
    </row>
    <row r="202" ht="75">
      <c r="A202" s="36" t="s">
        <v>58</v>
      </c>
      <c r="B202" s="43"/>
      <c r="C202" s="44"/>
      <c r="D202" s="44"/>
      <c r="E202" s="46" t="s">
        <v>367</v>
      </c>
      <c r="F202" s="44"/>
      <c r="G202" s="44"/>
      <c r="H202" s="44"/>
      <c r="I202" s="44"/>
      <c r="J202" s="45"/>
    </row>
    <row r="203" ht="409.5">
      <c r="A203" s="36" t="s">
        <v>53</v>
      </c>
      <c r="B203" s="43"/>
      <c r="C203" s="44"/>
      <c r="D203" s="44"/>
      <c r="E203" s="38" t="s">
        <v>268</v>
      </c>
      <c r="F203" s="44"/>
      <c r="G203" s="44"/>
      <c r="H203" s="44"/>
      <c r="I203" s="44"/>
      <c r="J203" s="45"/>
    </row>
    <row r="204">
      <c r="A204" s="36" t="s">
        <v>46</v>
      </c>
      <c r="B204" s="36">
        <v>48</v>
      </c>
      <c r="C204" s="37" t="s">
        <v>368</v>
      </c>
      <c r="D204" s="36" t="s">
        <v>48</v>
      </c>
      <c r="E204" s="38" t="s">
        <v>369</v>
      </c>
      <c r="F204" s="39" t="s">
        <v>230</v>
      </c>
      <c r="G204" s="40">
        <v>3</v>
      </c>
      <c r="H204" s="41">
        <v>0</v>
      </c>
      <c r="I204" s="41">
        <f>ROUND(G204*H204,P4)</f>
        <v>0</v>
      </c>
      <c r="J204" s="36"/>
      <c r="O204" s="42">
        <f>I204*0.21</f>
        <v>0</v>
      </c>
      <c r="P204">
        <v>3</v>
      </c>
    </row>
    <row r="205">
      <c r="A205" s="36" t="s">
        <v>51</v>
      </c>
      <c r="B205" s="43"/>
      <c r="C205" s="44"/>
      <c r="D205" s="44"/>
      <c r="E205" s="47" t="s">
        <v>48</v>
      </c>
      <c r="F205" s="44"/>
      <c r="G205" s="44"/>
      <c r="H205" s="44"/>
      <c r="I205" s="44"/>
      <c r="J205" s="45"/>
    </row>
    <row r="206" ht="60">
      <c r="A206" s="36" t="s">
        <v>58</v>
      </c>
      <c r="B206" s="43"/>
      <c r="C206" s="44"/>
      <c r="D206" s="44"/>
      <c r="E206" s="46" t="s">
        <v>352</v>
      </c>
      <c r="F206" s="44"/>
      <c r="G206" s="44"/>
      <c r="H206" s="44"/>
      <c r="I206" s="44"/>
      <c r="J206" s="45"/>
    </row>
    <row r="207" ht="409.5">
      <c r="A207" s="36" t="s">
        <v>53</v>
      </c>
      <c r="B207" s="43"/>
      <c r="C207" s="44"/>
      <c r="D207" s="44"/>
      <c r="E207" s="38" t="s">
        <v>271</v>
      </c>
      <c r="F207" s="44"/>
      <c r="G207" s="44"/>
      <c r="H207" s="44"/>
      <c r="I207" s="44"/>
      <c r="J207" s="45"/>
    </row>
    <row r="208">
      <c r="A208" s="36" t="s">
        <v>46</v>
      </c>
      <c r="B208" s="36">
        <v>49</v>
      </c>
      <c r="C208" s="37" t="s">
        <v>370</v>
      </c>
      <c r="D208" s="36" t="s">
        <v>48</v>
      </c>
      <c r="E208" s="38" t="s">
        <v>371</v>
      </c>
      <c r="F208" s="39" t="s">
        <v>137</v>
      </c>
      <c r="G208" s="40">
        <v>23</v>
      </c>
      <c r="H208" s="41">
        <v>0</v>
      </c>
      <c r="I208" s="41">
        <f>ROUND(G208*H208,P4)</f>
        <v>0</v>
      </c>
      <c r="J208" s="36"/>
      <c r="O208" s="42">
        <f>I208*0.21</f>
        <v>0</v>
      </c>
      <c r="P208">
        <v>3</v>
      </c>
    </row>
    <row r="209" ht="30">
      <c r="A209" s="36" t="s">
        <v>51</v>
      </c>
      <c r="B209" s="43"/>
      <c r="C209" s="44"/>
      <c r="D209" s="44"/>
      <c r="E209" s="38" t="s">
        <v>372</v>
      </c>
      <c r="F209" s="44"/>
      <c r="G209" s="44"/>
      <c r="H209" s="44"/>
      <c r="I209" s="44"/>
      <c r="J209" s="45"/>
    </row>
    <row r="210" ht="60">
      <c r="A210" s="36" t="s">
        <v>58</v>
      </c>
      <c r="B210" s="43"/>
      <c r="C210" s="44"/>
      <c r="D210" s="44"/>
      <c r="E210" s="46" t="s">
        <v>373</v>
      </c>
      <c r="F210" s="44"/>
      <c r="G210" s="44"/>
      <c r="H210" s="44"/>
      <c r="I210" s="44"/>
      <c r="J210" s="45"/>
    </row>
    <row r="211" ht="90">
      <c r="A211" s="36" t="s">
        <v>53</v>
      </c>
      <c r="B211" s="43"/>
      <c r="C211" s="44"/>
      <c r="D211" s="44"/>
      <c r="E211" s="38" t="s">
        <v>374</v>
      </c>
      <c r="F211" s="44"/>
      <c r="G211" s="44"/>
      <c r="H211" s="44"/>
      <c r="I211" s="44"/>
      <c r="J211" s="45"/>
    </row>
    <row r="212">
      <c r="A212" s="36" t="s">
        <v>46</v>
      </c>
      <c r="B212" s="36">
        <v>50</v>
      </c>
      <c r="C212" s="37" t="s">
        <v>375</v>
      </c>
      <c r="D212" s="36" t="s">
        <v>48</v>
      </c>
      <c r="E212" s="38" t="s">
        <v>376</v>
      </c>
      <c r="F212" s="39" t="s">
        <v>137</v>
      </c>
      <c r="G212" s="40">
        <v>3</v>
      </c>
      <c r="H212" s="41">
        <v>0</v>
      </c>
      <c r="I212" s="41">
        <f>ROUND(G212*H212,P4)</f>
        <v>0</v>
      </c>
      <c r="J212" s="36"/>
      <c r="O212" s="42">
        <f>I212*0.21</f>
        <v>0</v>
      </c>
      <c r="P212">
        <v>3</v>
      </c>
    </row>
    <row r="213" ht="30">
      <c r="A213" s="36" t="s">
        <v>51</v>
      </c>
      <c r="B213" s="43"/>
      <c r="C213" s="44"/>
      <c r="D213" s="44"/>
      <c r="E213" s="38" t="s">
        <v>372</v>
      </c>
      <c r="F213" s="44"/>
      <c r="G213" s="44"/>
      <c r="H213" s="44"/>
      <c r="I213" s="44"/>
      <c r="J213" s="45"/>
    </row>
    <row r="214" ht="60">
      <c r="A214" s="36" t="s">
        <v>58</v>
      </c>
      <c r="B214" s="43"/>
      <c r="C214" s="44"/>
      <c r="D214" s="44"/>
      <c r="E214" s="46" t="s">
        <v>377</v>
      </c>
      <c r="F214" s="44"/>
      <c r="G214" s="44"/>
      <c r="H214" s="44"/>
      <c r="I214" s="44"/>
      <c r="J214" s="45"/>
    </row>
    <row r="215" ht="90">
      <c r="A215" s="36" t="s">
        <v>53</v>
      </c>
      <c r="B215" s="43"/>
      <c r="C215" s="44"/>
      <c r="D215" s="44"/>
      <c r="E215" s="38" t="s">
        <v>374</v>
      </c>
      <c r="F215" s="44"/>
      <c r="G215" s="44"/>
      <c r="H215" s="44"/>
      <c r="I215" s="44"/>
      <c r="J215" s="45"/>
    </row>
    <row r="216">
      <c r="A216" s="36" t="s">
        <v>46</v>
      </c>
      <c r="B216" s="36">
        <v>51</v>
      </c>
      <c r="C216" s="37" t="s">
        <v>378</v>
      </c>
      <c r="D216" s="36" t="s">
        <v>48</v>
      </c>
      <c r="E216" s="38" t="s">
        <v>379</v>
      </c>
      <c r="F216" s="39" t="s">
        <v>230</v>
      </c>
      <c r="G216" s="40">
        <v>3</v>
      </c>
      <c r="H216" s="41">
        <v>0</v>
      </c>
      <c r="I216" s="41">
        <f>ROUND(G216*H216,P4)</f>
        <v>0</v>
      </c>
      <c r="J216" s="36"/>
      <c r="O216" s="42">
        <f>I216*0.21</f>
        <v>0</v>
      </c>
      <c r="P216">
        <v>3</v>
      </c>
    </row>
    <row r="217">
      <c r="A217" s="36" t="s">
        <v>51</v>
      </c>
      <c r="B217" s="43"/>
      <c r="C217" s="44"/>
      <c r="D217" s="44"/>
      <c r="E217" s="47" t="s">
        <v>48</v>
      </c>
      <c r="F217" s="44"/>
      <c r="G217" s="44"/>
      <c r="H217" s="44"/>
      <c r="I217" s="44"/>
      <c r="J217" s="45"/>
    </row>
    <row r="218" ht="60">
      <c r="A218" s="36" t="s">
        <v>58</v>
      </c>
      <c r="B218" s="43"/>
      <c r="C218" s="44"/>
      <c r="D218" s="44"/>
      <c r="E218" s="46" t="s">
        <v>352</v>
      </c>
      <c r="F218" s="44"/>
      <c r="G218" s="44"/>
      <c r="H218" s="44"/>
      <c r="I218" s="44"/>
      <c r="J218" s="45"/>
    </row>
    <row r="219" ht="120">
      <c r="A219" s="36" t="s">
        <v>53</v>
      </c>
      <c r="B219" s="43"/>
      <c r="C219" s="44"/>
      <c r="D219" s="44"/>
      <c r="E219" s="38" t="s">
        <v>380</v>
      </c>
      <c r="F219" s="44"/>
      <c r="G219" s="44"/>
      <c r="H219" s="44"/>
      <c r="I219" s="44"/>
      <c r="J219" s="45"/>
    </row>
    <row r="220">
      <c r="A220" s="36" t="s">
        <v>46</v>
      </c>
      <c r="B220" s="36">
        <v>52</v>
      </c>
      <c r="C220" s="37" t="s">
        <v>381</v>
      </c>
      <c r="D220" s="36" t="s">
        <v>48</v>
      </c>
      <c r="E220" s="38" t="s">
        <v>382</v>
      </c>
      <c r="F220" s="39" t="s">
        <v>230</v>
      </c>
      <c r="G220" s="40">
        <v>3</v>
      </c>
      <c r="H220" s="41">
        <v>0</v>
      </c>
      <c r="I220" s="41">
        <f>ROUND(G220*H220,P4)</f>
        <v>0</v>
      </c>
      <c r="J220" s="36"/>
      <c r="O220" s="42">
        <f>I220*0.21</f>
        <v>0</v>
      </c>
      <c r="P220">
        <v>3</v>
      </c>
    </row>
    <row r="221">
      <c r="A221" s="36" t="s">
        <v>51</v>
      </c>
      <c r="B221" s="43"/>
      <c r="C221" s="44"/>
      <c r="D221" s="44"/>
      <c r="E221" s="47" t="s">
        <v>48</v>
      </c>
      <c r="F221" s="44"/>
      <c r="G221" s="44"/>
      <c r="H221" s="44"/>
      <c r="I221" s="44"/>
      <c r="J221" s="45"/>
    </row>
    <row r="222" ht="60">
      <c r="A222" s="36" t="s">
        <v>58</v>
      </c>
      <c r="B222" s="43"/>
      <c r="C222" s="44"/>
      <c r="D222" s="44"/>
      <c r="E222" s="46" t="s">
        <v>383</v>
      </c>
      <c r="F222" s="44"/>
      <c r="G222" s="44"/>
      <c r="H222" s="44"/>
      <c r="I222" s="44"/>
      <c r="J222" s="45"/>
    </row>
    <row r="223" ht="120">
      <c r="A223" s="36" t="s">
        <v>53</v>
      </c>
      <c r="B223" s="43"/>
      <c r="C223" s="44"/>
      <c r="D223" s="44"/>
      <c r="E223" s="38" t="s">
        <v>380</v>
      </c>
      <c r="F223" s="44"/>
      <c r="G223" s="44"/>
      <c r="H223" s="44"/>
      <c r="I223" s="44"/>
      <c r="J223" s="45"/>
    </row>
    <row r="224">
      <c r="A224" s="36" t="s">
        <v>46</v>
      </c>
      <c r="B224" s="36">
        <v>53</v>
      </c>
      <c r="C224" s="37" t="s">
        <v>272</v>
      </c>
      <c r="D224" s="36" t="s">
        <v>48</v>
      </c>
      <c r="E224" s="38" t="s">
        <v>273</v>
      </c>
      <c r="F224" s="39" t="s">
        <v>137</v>
      </c>
      <c r="G224" s="40">
        <v>30</v>
      </c>
      <c r="H224" s="41">
        <v>0</v>
      </c>
      <c r="I224" s="41">
        <f>ROUND(G224*H224,P4)</f>
        <v>0</v>
      </c>
      <c r="J224" s="36"/>
      <c r="O224" s="42">
        <f>I224*0.21</f>
        <v>0</v>
      </c>
      <c r="P224">
        <v>3</v>
      </c>
    </row>
    <row r="225">
      <c r="A225" s="36" t="s">
        <v>51</v>
      </c>
      <c r="B225" s="43"/>
      <c r="C225" s="44"/>
      <c r="D225" s="44"/>
      <c r="E225" s="47" t="s">
        <v>48</v>
      </c>
      <c r="F225" s="44"/>
      <c r="G225" s="44"/>
      <c r="H225" s="44"/>
      <c r="I225" s="44"/>
      <c r="J225" s="45"/>
    </row>
    <row r="226">
      <c r="A226" s="36" t="s">
        <v>58</v>
      </c>
      <c r="B226" s="43"/>
      <c r="C226" s="44"/>
      <c r="D226" s="44"/>
      <c r="E226" s="46" t="s">
        <v>345</v>
      </c>
      <c r="F226" s="44"/>
      <c r="G226" s="44"/>
      <c r="H226" s="44"/>
      <c r="I226" s="44"/>
      <c r="J226" s="45"/>
    </row>
    <row r="227" ht="75">
      <c r="A227" s="36" t="s">
        <v>53</v>
      </c>
      <c r="B227" s="43"/>
      <c r="C227" s="44"/>
      <c r="D227" s="44"/>
      <c r="E227" s="38" t="s">
        <v>274</v>
      </c>
      <c r="F227" s="44"/>
      <c r="G227" s="44"/>
      <c r="H227" s="44"/>
      <c r="I227" s="44"/>
      <c r="J227" s="45"/>
    </row>
    <row r="228">
      <c r="A228" s="36" t="s">
        <v>46</v>
      </c>
      <c r="B228" s="36">
        <v>54</v>
      </c>
      <c r="C228" s="37" t="s">
        <v>275</v>
      </c>
      <c r="D228" s="36" t="s">
        <v>48</v>
      </c>
      <c r="E228" s="38" t="s">
        <v>276</v>
      </c>
      <c r="F228" s="39" t="s">
        <v>107</v>
      </c>
      <c r="G228" s="40">
        <v>10.08</v>
      </c>
      <c r="H228" s="41">
        <v>0</v>
      </c>
      <c r="I228" s="41">
        <f>ROUND(G228*H228,P4)</f>
        <v>0</v>
      </c>
      <c r="J228" s="36"/>
      <c r="O228" s="42">
        <f>I228*0.21</f>
        <v>0</v>
      </c>
      <c r="P228">
        <v>3</v>
      </c>
    </row>
    <row r="229">
      <c r="A229" s="36" t="s">
        <v>51</v>
      </c>
      <c r="B229" s="43"/>
      <c r="C229" s="44"/>
      <c r="D229" s="44"/>
      <c r="E229" s="47" t="s">
        <v>48</v>
      </c>
      <c r="F229" s="44"/>
      <c r="G229" s="44"/>
      <c r="H229" s="44"/>
      <c r="I229" s="44"/>
      <c r="J229" s="45"/>
    </row>
    <row r="230" ht="75">
      <c r="A230" s="36" t="s">
        <v>58</v>
      </c>
      <c r="B230" s="43"/>
      <c r="C230" s="44"/>
      <c r="D230" s="44"/>
      <c r="E230" s="46" t="s">
        <v>384</v>
      </c>
      <c r="F230" s="44"/>
      <c r="G230" s="44"/>
      <c r="H230" s="44"/>
      <c r="I230" s="44"/>
      <c r="J230" s="45"/>
    </row>
    <row r="231" ht="150">
      <c r="A231" s="36" t="s">
        <v>53</v>
      </c>
      <c r="B231" s="43"/>
      <c r="C231" s="44"/>
      <c r="D231" s="44"/>
      <c r="E231" s="38" t="s">
        <v>278</v>
      </c>
      <c r="F231" s="44"/>
      <c r="G231" s="44"/>
      <c r="H231" s="44"/>
      <c r="I231" s="44"/>
      <c r="J231" s="45"/>
    </row>
    <row r="232">
      <c r="A232" s="36" t="s">
        <v>46</v>
      </c>
      <c r="B232" s="36">
        <v>55</v>
      </c>
      <c r="C232" s="37" t="s">
        <v>385</v>
      </c>
      <c r="D232" s="36" t="s">
        <v>48</v>
      </c>
      <c r="E232" s="38" t="s">
        <v>386</v>
      </c>
      <c r="F232" s="39" t="s">
        <v>137</v>
      </c>
      <c r="G232" s="40">
        <v>20</v>
      </c>
      <c r="H232" s="41">
        <v>0</v>
      </c>
      <c r="I232" s="41">
        <f>ROUND(G232*H232,P4)</f>
        <v>0</v>
      </c>
      <c r="J232" s="36"/>
      <c r="O232" s="42">
        <f>I232*0.21</f>
        <v>0</v>
      </c>
      <c r="P232">
        <v>3</v>
      </c>
    </row>
    <row r="233">
      <c r="A233" s="36" t="s">
        <v>51</v>
      </c>
      <c r="B233" s="43"/>
      <c r="C233" s="44"/>
      <c r="D233" s="44"/>
      <c r="E233" s="47" t="s">
        <v>48</v>
      </c>
      <c r="F233" s="44"/>
      <c r="G233" s="44"/>
      <c r="H233" s="44"/>
      <c r="I233" s="44"/>
      <c r="J233" s="45"/>
    </row>
    <row r="234" ht="45">
      <c r="A234" s="36" t="s">
        <v>58</v>
      </c>
      <c r="B234" s="43"/>
      <c r="C234" s="44"/>
      <c r="D234" s="44"/>
      <c r="E234" s="46" t="s">
        <v>387</v>
      </c>
      <c r="F234" s="44"/>
      <c r="G234" s="44"/>
      <c r="H234" s="44"/>
      <c r="I234" s="44"/>
      <c r="J234" s="45"/>
    </row>
    <row r="235" ht="150">
      <c r="A235" s="36" t="s">
        <v>53</v>
      </c>
      <c r="B235" s="49"/>
      <c r="C235" s="50"/>
      <c r="D235" s="50"/>
      <c r="E235" s="38" t="s">
        <v>388</v>
      </c>
      <c r="F235" s="50"/>
      <c r="G235" s="50"/>
      <c r="H235" s="50"/>
      <c r="I235" s="50"/>
      <c r="J235" s="5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23</v>
      </c>
      <c r="F2" s="16"/>
      <c r="G2" s="16"/>
      <c r="H2" s="16"/>
      <c r="I2" s="16"/>
      <c r="J2" s="18"/>
    </row>
    <row r="3">
      <c r="A3" s="3" t="s">
        <v>24</v>
      </c>
      <c r="B3" s="19" t="s">
        <v>25</v>
      </c>
      <c r="C3" s="20" t="s">
        <v>26</v>
      </c>
      <c r="D3" s="21"/>
      <c r="E3" s="22" t="s">
        <v>27</v>
      </c>
      <c r="F3" s="16"/>
      <c r="G3" s="16"/>
      <c r="H3" s="23" t="s">
        <v>17</v>
      </c>
      <c r="I3" s="24">
        <f>SUMIFS(I8:I74,A8:A74,"SD")</f>
        <v>0</v>
      </c>
      <c r="J3" s="18"/>
      <c r="O3">
        <v>0</v>
      </c>
      <c r="P3">
        <v>2</v>
      </c>
    </row>
    <row r="4">
      <c r="A4" s="3" t="s">
        <v>28</v>
      </c>
      <c r="B4" s="19" t="s">
        <v>31</v>
      </c>
      <c r="C4" s="20" t="s">
        <v>17</v>
      </c>
      <c r="D4" s="21"/>
      <c r="E4" s="22" t="s">
        <v>18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32</v>
      </c>
      <c r="B5" s="26" t="s">
        <v>33</v>
      </c>
      <c r="C5" s="7" t="s">
        <v>34</v>
      </c>
      <c r="D5" s="7" t="s">
        <v>35</v>
      </c>
      <c r="E5" s="7" t="s">
        <v>36</v>
      </c>
      <c r="F5" s="7" t="s">
        <v>37</v>
      </c>
      <c r="G5" s="7" t="s">
        <v>38</v>
      </c>
      <c r="H5" s="7" t="s">
        <v>39</v>
      </c>
      <c r="I5" s="7"/>
      <c r="J5" s="27" t="s">
        <v>40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41</v>
      </c>
      <c r="I6" s="7" t="s">
        <v>42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43</v>
      </c>
      <c r="B8" s="31"/>
      <c r="C8" s="32" t="s">
        <v>44</v>
      </c>
      <c r="D8" s="33"/>
      <c r="E8" s="30" t="s">
        <v>45</v>
      </c>
      <c r="F8" s="33"/>
      <c r="G8" s="33"/>
      <c r="H8" s="33"/>
      <c r="I8" s="34">
        <f>SUMIFS(I9:I20,A9:A20,"P")</f>
        <v>0</v>
      </c>
      <c r="J8" s="35"/>
    </row>
    <row r="9">
      <c r="A9" s="36" t="s">
        <v>46</v>
      </c>
      <c r="B9" s="36">
        <v>16</v>
      </c>
      <c r="C9" s="37" t="s">
        <v>389</v>
      </c>
      <c r="D9" s="36" t="s">
        <v>48</v>
      </c>
      <c r="E9" s="38" t="s">
        <v>390</v>
      </c>
      <c r="F9" s="39" t="s">
        <v>107</v>
      </c>
      <c r="G9" s="40">
        <v>327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30">
      <c r="A10" s="36" t="s">
        <v>51</v>
      </c>
      <c r="B10" s="43"/>
      <c r="C10" s="44"/>
      <c r="D10" s="44"/>
      <c r="E10" s="38" t="s">
        <v>391</v>
      </c>
      <c r="F10" s="44"/>
      <c r="G10" s="44"/>
      <c r="H10" s="44"/>
      <c r="I10" s="44"/>
      <c r="J10" s="45"/>
    </row>
    <row r="11">
      <c r="A11" s="36" t="s">
        <v>58</v>
      </c>
      <c r="B11" s="43"/>
      <c r="C11" s="44"/>
      <c r="D11" s="44"/>
      <c r="E11" s="46" t="s">
        <v>392</v>
      </c>
      <c r="F11" s="44"/>
      <c r="G11" s="44"/>
      <c r="H11" s="44"/>
      <c r="I11" s="44"/>
      <c r="J11" s="45"/>
    </row>
    <row r="12" ht="75">
      <c r="A12" s="36" t="s">
        <v>53</v>
      </c>
      <c r="B12" s="43"/>
      <c r="C12" s="44"/>
      <c r="D12" s="44"/>
      <c r="E12" s="38" t="s">
        <v>393</v>
      </c>
      <c r="F12" s="44"/>
      <c r="G12" s="44"/>
      <c r="H12" s="44"/>
      <c r="I12" s="44"/>
      <c r="J12" s="45"/>
    </row>
    <row r="13" ht="30">
      <c r="A13" s="36" t="s">
        <v>46</v>
      </c>
      <c r="B13" s="36">
        <v>1</v>
      </c>
      <c r="C13" s="37" t="s">
        <v>96</v>
      </c>
      <c r="D13" s="36" t="s">
        <v>48</v>
      </c>
      <c r="E13" s="38" t="s">
        <v>97</v>
      </c>
      <c r="F13" s="39" t="s">
        <v>98</v>
      </c>
      <c r="G13" s="40">
        <v>342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51</v>
      </c>
      <c r="B14" s="43"/>
      <c r="C14" s="44"/>
      <c r="D14" s="44"/>
      <c r="E14" s="47" t="s">
        <v>48</v>
      </c>
      <c r="F14" s="44"/>
      <c r="G14" s="44"/>
      <c r="H14" s="44"/>
      <c r="I14" s="44"/>
      <c r="J14" s="45"/>
    </row>
    <row r="15">
      <c r="A15" s="36" t="s">
        <v>58</v>
      </c>
      <c r="B15" s="43"/>
      <c r="C15" s="44"/>
      <c r="D15" s="44"/>
      <c r="E15" s="46" t="s">
        <v>394</v>
      </c>
      <c r="F15" s="44"/>
      <c r="G15" s="44"/>
      <c r="H15" s="44"/>
      <c r="I15" s="44"/>
      <c r="J15" s="45"/>
    </row>
    <row r="16" ht="165">
      <c r="A16" s="36" t="s">
        <v>53</v>
      </c>
      <c r="B16" s="43"/>
      <c r="C16" s="44"/>
      <c r="D16" s="44"/>
      <c r="E16" s="38" t="s">
        <v>100</v>
      </c>
      <c r="F16" s="44"/>
      <c r="G16" s="44"/>
      <c r="H16" s="44"/>
      <c r="I16" s="44"/>
      <c r="J16" s="45"/>
    </row>
    <row r="17">
      <c r="A17" s="36" t="s">
        <v>46</v>
      </c>
      <c r="B17" s="36">
        <v>2</v>
      </c>
      <c r="C17" s="37" t="s">
        <v>395</v>
      </c>
      <c r="D17" s="36" t="s">
        <v>48</v>
      </c>
      <c r="E17" s="38" t="s">
        <v>396</v>
      </c>
      <c r="F17" s="39" t="s">
        <v>50</v>
      </c>
      <c r="G17" s="40">
        <v>1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51</v>
      </c>
      <c r="B18" s="43"/>
      <c r="C18" s="44"/>
      <c r="D18" s="44"/>
      <c r="E18" s="38" t="s">
        <v>397</v>
      </c>
      <c r="F18" s="44"/>
      <c r="G18" s="44"/>
      <c r="H18" s="44"/>
      <c r="I18" s="44"/>
      <c r="J18" s="45"/>
    </row>
    <row r="19">
      <c r="A19" s="36" t="s">
        <v>58</v>
      </c>
      <c r="B19" s="43"/>
      <c r="C19" s="44"/>
      <c r="D19" s="44"/>
      <c r="E19" s="46" t="s">
        <v>77</v>
      </c>
      <c r="F19" s="44"/>
      <c r="G19" s="44"/>
      <c r="H19" s="44"/>
      <c r="I19" s="44"/>
      <c r="J19" s="45"/>
    </row>
    <row r="20" ht="60">
      <c r="A20" s="36" t="s">
        <v>53</v>
      </c>
      <c r="B20" s="43"/>
      <c r="C20" s="44"/>
      <c r="D20" s="44"/>
      <c r="E20" s="38" t="s">
        <v>398</v>
      </c>
      <c r="F20" s="44"/>
      <c r="G20" s="44"/>
      <c r="H20" s="44"/>
      <c r="I20" s="44"/>
      <c r="J20" s="45"/>
    </row>
    <row r="21">
      <c r="A21" s="30" t="s">
        <v>43</v>
      </c>
      <c r="B21" s="31"/>
      <c r="C21" s="32" t="s">
        <v>71</v>
      </c>
      <c r="D21" s="33"/>
      <c r="E21" s="30" t="s">
        <v>104</v>
      </c>
      <c r="F21" s="33"/>
      <c r="G21" s="33"/>
      <c r="H21" s="33"/>
      <c r="I21" s="34">
        <f>SUMIFS(I22:I57,A22:A57,"P")</f>
        <v>0</v>
      </c>
      <c r="J21" s="35"/>
    </row>
    <row r="22">
      <c r="A22" s="36" t="s">
        <v>46</v>
      </c>
      <c r="B22" s="36">
        <v>15</v>
      </c>
      <c r="C22" s="37" t="s">
        <v>399</v>
      </c>
      <c r="D22" s="36" t="s">
        <v>48</v>
      </c>
      <c r="E22" s="38" t="s">
        <v>400</v>
      </c>
      <c r="F22" s="39" t="s">
        <v>230</v>
      </c>
      <c r="G22" s="40">
        <v>10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51</v>
      </c>
      <c r="B23" s="43"/>
      <c r="C23" s="44"/>
      <c r="D23" s="44"/>
      <c r="E23" s="38" t="s">
        <v>401</v>
      </c>
      <c r="F23" s="44"/>
      <c r="G23" s="44"/>
      <c r="H23" s="44"/>
      <c r="I23" s="44"/>
      <c r="J23" s="45"/>
    </row>
    <row r="24">
      <c r="A24" s="36" t="s">
        <v>58</v>
      </c>
      <c r="B24" s="43"/>
      <c r="C24" s="44"/>
      <c r="D24" s="44"/>
      <c r="E24" s="46" t="s">
        <v>402</v>
      </c>
      <c r="F24" s="44"/>
      <c r="G24" s="44"/>
      <c r="H24" s="44"/>
      <c r="I24" s="44"/>
      <c r="J24" s="45"/>
    </row>
    <row r="25" ht="195">
      <c r="A25" s="36" t="s">
        <v>53</v>
      </c>
      <c r="B25" s="43"/>
      <c r="C25" s="44"/>
      <c r="D25" s="44"/>
      <c r="E25" s="38" t="s">
        <v>403</v>
      </c>
      <c r="F25" s="44"/>
      <c r="G25" s="44"/>
      <c r="H25" s="44"/>
      <c r="I25" s="44"/>
      <c r="J25" s="45"/>
    </row>
    <row r="26">
      <c r="A26" s="36" t="s">
        <v>46</v>
      </c>
      <c r="B26" s="36">
        <v>3</v>
      </c>
      <c r="C26" s="37" t="s">
        <v>404</v>
      </c>
      <c r="D26" s="36" t="s">
        <v>48</v>
      </c>
      <c r="E26" s="38" t="s">
        <v>405</v>
      </c>
      <c r="F26" s="39" t="s">
        <v>107</v>
      </c>
      <c r="G26" s="40">
        <v>23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51</v>
      </c>
      <c r="B27" s="43"/>
      <c r="C27" s="44"/>
      <c r="D27" s="44"/>
      <c r="E27" s="47" t="s">
        <v>48</v>
      </c>
      <c r="F27" s="44"/>
      <c r="G27" s="44"/>
      <c r="H27" s="44"/>
      <c r="I27" s="44"/>
      <c r="J27" s="45"/>
    </row>
    <row r="28">
      <c r="A28" s="36" t="s">
        <v>58</v>
      </c>
      <c r="B28" s="43"/>
      <c r="C28" s="44"/>
      <c r="D28" s="44"/>
      <c r="E28" s="46" t="s">
        <v>406</v>
      </c>
      <c r="F28" s="44"/>
      <c r="G28" s="44"/>
      <c r="H28" s="44"/>
      <c r="I28" s="44"/>
      <c r="J28" s="45"/>
    </row>
    <row r="29" ht="75">
      <c r="A29" s="36" t="s">
        <v>53</v>
      </c>
      <c r="B29" s="43"/>
      <c r="C29" s="44"/>
      <c r="D29" s="44"/>
      <c r="E29" s="38" t="s">
        <v>407</v>
      </c>
      <c r="F29" s="44"/>
      <c r="G29" s="44"/>
      <c r="H29" s="44"/>
      <c r="I29" s="44"/>
      <c r="J29" s="45"/>
    </row>
    <row r="30">
      <c r="A30" s="36" t="s">
        <v>46</v>
      </c>
      <c r="B30" s="36">
        <v>4</v>
      </c>
      <c r="C30" s="37" t="s">
        <v>408</v>
      </c>
      <c r="D30" s="36" t="s">
        <v>48</v>
      </c>
      <c r="E30" s="38" t="s">
        <v>409</v>
      </c>
      <c r="F30" s="39" t="s">
        <v>107</v>
      </c>
      <c r="G30" s="40">
        <v>517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51</v>
      </c>
      <c r="B31" s="43"/>
      <c r="C31" s="44"/>
      <c r="D31" s="44"/>
      <c r="E31" s="47" t="s">
        <v>48</v>
      </c>
      <c r="F31" s="44"/>
      <c r="G31" s="44"/>
      <c r="H31" s="44"/>
      <c r="I31" s="44"/>
      <c r="J31" s="45"/>
    </row>
    <row r="32">
      <c r="A32" s="36" t="s">
        <v>58</v>
      </c>
      <c r="B32" s="43"/>
      <c r="C32" s="44"/>
      <c r="D32" s="44"/>
      <c r="E32" s="46" t="s">
        <v>410</v>
      </c>
      <c r="F32" s="44"/>
      <c r="G32" s="44"/>
      <c r="H32" s="44"/>
      <c r="I32" s="44"/>
      <c r="J32" s="45"/>
    </row>
    <row r="33" ht="409.5">
      <c r="A33" s="36" t="s">
        <v>53</v>
      </c>
      <c r="B33" s="43"/>
      <c r="C33" s="44"/>
      <c r="D33" s="44"/>
      <c r="E33" s="38" t="s">
        <v>127</v>
      </c>
      <c r="F33" s="44"/>
      <c r="G33" s="44"/>
      <c r="H33" s="44"/>
      <c r="I33" s="44"/>
      <c r="J33" s="45"/>
    </row>
    <row r="34">
      <c r="A34" s="36" t="s">
        <v>46</v>
      </c>
      <c r="B34" s="36">
        <v>5</v>
      </c>
      <c r="C34" s="37" t="s">
        <v>411</v>
      </c>
      <c r="D34" s="36" t="s">
        <v>48</v>
      </c>
      <c r="E34" s="38" t="s">
        <v>412</v>
      </c>
      <c r="F34" s="39" t="s">
        <v>413</v>
      </c>
      <c r="G34" s="40">
        <v>2280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51</v>
      </c>
      <c r="B35" s="43"/>
      <c r="C35" s="44"/>
      <c r="D35" s="44"/>
      <c r="E35" s="47" t="s">
        <v>48</v>
      </c>
      <c r="F35" s="44"/>
      <c r="G35" s="44"/>
      <c r="H35" s="44"/>
      <c r="I35" s="44"/>
      <c r="J35" s="45"/>
    </row>
    <row r="36">
      <c r="A36" s="36" t="s">
        <v>58</v>
      </c>
      <c r="B36" s="43"/>
      <c r="C36" s="44"/>
      <c r="D36" s="44"/>
      <c r="E36" s="46" t="s">
        <v>414</v>
      </c>
      <c r="F36" s="44"/>
      <c r="G36" s="44"/>
      <c r="H36" s="44"/>
      <c r="I36" s="44"/>
      <c r="J36" s="45"/>
    </row>
    <row r="37" ht="105">
      <c r="A37" s="36" t="s">
        <v>53</v>
      </c>
      <c r="B37" s="43"/>
      <c r="C37" s="44"/>
      <c r="D37" s="44"/>
      <c r="E37" s="38" t="s">
        <v>415</v>
      </c>
      <c r="F37" s="44"/>
      <c r="G37" s="44"/>
      <c r="H37" s="44"/>
      <c r="I37" s="44"/>
      <c r="J37" s="45"/>
    </row>
    <row r="38">
      <c r="A38" s="36" t="s">
        <v>46</v>
      </c>
      <c r="B38" s="36">
        <v>6</v>
      </c>
      <c r="C38" s="37" t="s">
        <v>416</v>
      </c>
      <c r="D38" s="36" t="s">
        <v>48</v>
      </c>
      <c r="E38" s="38" t="s">
        <v>417</v>
      </c>
      <c r="F38" s="39" t="s">
        <v>107</v>
      </c>
      <c r="G38" s="40">
        <v>327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 ht="45">
      <c r="A39" s="36" t="s">
        <v>51</v>
      </c>
      <c r="B39" s="43"/>
      <c r="C39" s="44"/>
      <c r="D39" s="44"/>
      <c r="E39" s="38" t="s">
        <v>418</v>
      </c>
      <c r="F39" s="44"/>
      <c r="G39" s="44"/>
      <c r="H39" s="44"/>
      <c r="I39" s="44"/>
      <c r="J39" s="45"/>
    </row>
    <row r="40">
      <c r="A40" s="36" t="s">
        <v>58</v>
      </c>
      <c r="B40" s="43"/>
      <c r="C40" s="44"/>
      <c r="D40" s="44"/>
      <c r="E40" s="46" t="s">
        <v>392</v>
      </c>
      <c r="F40" s="44"/>
      <c r="G40" s="44"/>
      <c r="H40" s="44"/>
      <c r="I40" s="44"/>
      <c r="J40" s="45"/>
    </row>
    <row r="41" ht="375">
      <c r="A41" s="36" t="s">
        <v>53</v>
      </c>
      <c r="B41" s="43"/>
      <c r="C41" s="44"/>
      <c r="D41" s="44"/>
      <c r="E41" s="38" t="s">
        <v>419</v>
      </c>
      <c r="F41" s="44"/>
      <c r="G41" s="44"/>
      <c r="H41" s="44"/>
      <c r="I41" s="44"/>
      <c r="J41" s="45"/>
    </row>
    <row r="42">
      <c r="A42" s="36" t="s">
        <v>46</v>
      </c>
      <c r="B42" s="36">
        <v>7</v>
      </c>
      <c r="C42" s="37" t="s">
        <v>299</v>
      </c>
      <c r="D42" s="36" t="s">
        <v>48</v>
      </c>
      <c r="E42" s="38" t="s">
        <v>300</v>
      </c>
      <c r="F42" s="39" t="s">
        <v>107</v>
      </c>
      <c r="G42" s="40">
        <v>190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51</v>
      </c>
      <c r="B43" s="43"/>
      <c r="C43" s="44"/>
      <c r="D43" s="44"/>
      <c r="E43" s="47" t="s">
        <v>48</v>
      </c>
      <c r="F43" s="44"/>
      <c r="G43" s="44"/>
      <c r="H43" s="44"/>
      <c r="I43" s="44"/>
      <c r="J43" s="45"/>
    </row>
    <row r="44">
      <c r="A44" s="36" t="s">
        <v>58</v>
      </c>
      <c r="B44" s="43"/>
      <c r="C44" s="44"/>
      <c r="D44" s="44"/>
      <c r="E44" s="46" t="s">
        <v>420</v>
      </c>
      <c r="F44" s="44"/>
      <c r="G44" s="44"/>
      <c r="H44" s="44"/>
      <c r="I44" s="44"/>
      <c r="J44" s="45"/>
    </row>
    <row r="45" ht="270">
      <c r="A45" s="36" t="s">
        <v>53</v>
      </c>
      <c r="B45" s="43"/>
      <c r="C45" s="44"/>
      <c r="D45" s="44"/>
      <c r="E45" s="38" t="s">
        <v>301</v>
      </c>
      <c r="F45" s="44"/>
      <c r="G45" s="44"/>
      <c r="H45" s="44"/>
      <c r="I45" s="44"/>
      <c r="J45" s="45"/>
    </row>
    <row r="46">
      <c r="A46" s="36" t="s">
        <v>46</v>
      </c>
      <c r="B46" s="36">
        <v>8</v>
      </c>
      <c r="C46" s="37" t="s">
        <v>146</v>
      </c>
      <c r="D46" s="36" t="s">
        <v>48</v>
      </c>
      <c r="E46" s="38" t="s">
        <v>147</v>
      </c>
      <c r="F46" s="39" t="s">
        <v>113</v>
      </c>
      <c r="G46" s="40">
        <v>304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51</v>
      </c>
      <c r="B47" s="43"/>
      <c r="C47" s="44"/>
      <c r="D47" s="44"/>
      <c r="E47" s="47" t="s">
        <v>48</v>
      </c>
      <c r="F47" s="44"/>
      <c r="G47" s="44"/>
      <c r="H47" s="44"/>
      <c r="I47" s="44"/>
      <c r="J47" s="45"/>
    </row>
    <row r="48">
      <c r="A48" s="36" t="s">
        <v>58</v>
      </c>
      <c r="B48" s="43"/>
      <c r="C48" s="44"/>
      <c r="D48" s="44"/>
      <c r="E48" s="46" t="s">
        <v>421</v>
      </c>
      <c r="F48" s="44"/>
      <c r="G48" s="44"/>
      <c r="H48" s="44"/>
      <c r="I48" s="44"/>
      <c r="J48" s="45"/>
    </row>
    <row r="49" ht="75">
      <c r="A49" s="36" t="s">
        <v>53</v>
      </c>
      <c r="B49" s="43"/>
      <c r="C49" s="44"/>
      <c r="D49" s="44"/>
      <c r="E49" s="38" t="s">
        <v>149</v>
      </c>
      <c r="F49" s="44"/>
      <c r="G49" s="44"/>
      <c r="H49" s="44"/>
      <c r="I49" s="44"/>
      <c r="J49" s="45"/>
    </row>
    <row r="50">
      <c r="A50" s="36" t="s">
        <v>46</v>
      </c>
      <c r="B50" s="36">
        <v>9</v>
      </c>
      <c r="C50" s="37" t="s">
        <v>422</v>
      </c>
      <c r="D50" s="36" t="s">
        <v>48</v>
      </c>
      <c r="E50" s="38" t="s">
        <v>423</v>
      </c>
      <c r="F50" s="39" t="s">
        <v>107</v>
      </c>
      <c r="G50" s="40">
        <v>23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51</v>
      </c>
      <c r="B51" s="43"/>
      <c r="C51" s="44"/>
      <c r="D51" s="44"/>
      <c r="E51" s="47" t="s">
        <v>48</v>
      </c>
      <c r="F51" s="44"/>
      <c r="G51" s="44"/>
      <c r="H51" s="44"/>
      <c r="I51" s="44"/>
      <c r="J51" s="45"/>
    </row>
    <row r="52">
      <c r="A52" s="36" t="s">
        <v>58</v>
      </c>
      <c r="B52" s="43"/>
      <c r="C52" s="44"/>
      <c r="D52" s="44"/>
      <c r="E52" s="46" t="s">
        <v>406</v>
      </c>
      <c r="F52" s="44"/>
      <c r="G52" s="44"/>
      <c r="H52" s="44"/>
      <c r="I52" s="44"/>
      <c r="J52" s="45"/>
    </row>
    <row r="53" ht="75">
      <c r="A53" s="36" t="s">
        <v>53</v>
      </c>
      <c r="B53" s="43"/>
      <c r="C53" s="44"/>
      <c r="D53" s="44"/>
      <c r="E53" s="38" t="s">
        <v>424</v>
      </c>
      <c r="F53" s="44"/>
      <c r="G53" s="44"/>
      <c r="H53" s="44"/>
      <c r="I53" s="44"/>
      <c r="J53" s="45"/>
    </row>
    <row r="54">
      <c r="A54" s="36" t="s">
        <v>46</v>
      </c>
      <c r="B54" s="36">
        <v>10</v>
      </c>
      <c r="C54" s="37" t="s">
        <v>425</v>
      </c>
      <c r="D54" s="36" t="s">
        <v>48</v>
      </c>
      <c r="E54" s="38" t="s">
        <v>426</v>
      </c>
      <c r="F54" s="39" t="s">
        <v>113</v>
      </c>
      <c r="G54" s="40">
        <v>152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51</v>
      </c>
      <c r="B55" s="43"/>
      <c r="C55" s="44"/>
      <c r="D55" s="44"/>
      <c r="E55" s="47" t="s">
        <v>48</v>
      </c>
      <c r="F55" s="44"/>
      <c r="G55" s="44"/>
      <c r="H55" s="44"/>
      <c r="I55" s="44"/>
      <c r="J55" s="45"/>
    </row>
    <row r="56">
      <c r="A56" s="36" t="s">
        <v>58</v>
      </c>
      <c r="B56" s="43"/>
      <c r="C56" s="44"/>
      <c r="D56" s="44"/>
      <c r="E56" s="46" t="s">
        <v>427</v>
      </c>
      <c r="F56" s="44"/>
      <c r="G56" s="44"/>
      <c r="H56" s="44"/>
      <c r="I56" s="44"/>
      <c r="J56" s="45"/>
    </row>
    <row r="57" ht="75">
      <c r="A57" s="36" t="s">
        <v>53</v>
      </c>
      <c r="B57" s="43"/>
      <c r="C57" s="44"/>
      <c r="D57" s="44"/>
      <c r="E57" s="38" t="s">
        <v>428</v>
      </c>
      <c r="F57" s="44"/>
      <c r="G57" s="44"/>
      <c r="H57" s="44"/>
      <c r="I57" s="44"/>
      <c r="J57" s="45"/>
    </row>
    <row r="58">
      <c r="A58" s="30" t="s">
        <v>43</v>
      </c>
      <c r="B58" s="31"/>
      <c r="C58" s="32" t="s">
        <v>150</v>
      </c>
      <c r="D58" s="33"/>
      <c r="E58" s="30" t="s">
        <v>151</v>
      </c>
      <c r="F58" s="33"/>
      <c r="G58" s="33"/>
      <c r="H58" s="33"/>
      <c r="I58" s="34">
        <f>SUMIFS(I59:I74,A59:A74,"P")</f>
        <v>0</v>
      </c>
      <c r="J58" s="35"/>
    </row>
    <row r="59">
      <c r="A59" s="36" t="s">
        <v>46</v>
      </c>
      <c r="B59" s="36">
        <v>11</v>
      </c>
      <c r="C59" s="37" t="s">
        <v>347</v>
      </c>
      <c r="D59" s="36" t="s">
        <v>48</v>
      </c>
      <c r="E59" s="38" t="s">
        <v>348</v>
      </c>
      <c r="F59" s="39" t="s">
        <v>107</v>
      </c>
      <c r="G59" s="40">
        <v>103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 ht="30">
      <c r="A60" s="36" t="s">
        <v>51</v>
      </c>
      <c r="B60" s="43"/>
      <c r="C60" s="44"/>
      <c r="D60" s="44"/>
      <c r="E60" s="38" t="s">
        <v>429</v>
      </c>
      <c r="F60" s="44"/>
      <c r="G60" s="44"/>
      <c r="H60" s="44"/>
      <c r="I60" s="44"/>
      <c r="J60" s="45"/>
    </row>
    <row r="61">
      <c r="A61" s="36" t="s">
        <v>58</v>
      </c>
      <c r="B61" s="43"/>
      <c r="C61" s="44"/>
      <c r="D61" s="44"/>
      <c r="E61" s="46" t="s">
        <v>430</v>
      </c>
      <c r="F61" s="44"/>
      <c r="G61" s="44"/>
      <c r="H61" s="44"/>
      <c r="I61" s="44"/>
      <c r="J61" s="45"/>
    </row>
    <row r="62" ht="105">
      <c r="A62" s="36" t="s">
        <v>53</v>
      </c>
      <c r="B62" s="43"/>
      <c r="C62" s="44"/>
      <c r="D62" s="44"/>
      <c r="E62" s="38" t="s">
        <v>351</v>
      </c>
      <c r="F62" s="44"/>
      <c r="G62" s="44"/>
      <c r="H62" s="44"/>
      <c r="I62" s="44"/>
      <c r="J62" s="45"/>
    </row>
    <row r="63">
      <c r="A63" s="36" t="s">
        <v>46</v>
      </c>
      <c r="B63" s="36">
        <v>12</v>
      </c>
      <c r="C63" s="37" t="s">
        <v>431</v>
      </c>
      <c r="D63" s="36" t="s">
        <v>48</v>
      </c>
      <c r="E63" s="38" t="s">
        <v>432</v>
      </c>
      <c r="F63" s="39" t="s">
        <v>113</v>
      </c>
      <c r="G63" s="40">
        <v>1657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 ht="30">
      <c r="A64" s="36" t="s">
        <v>51</v>
      </c>
      <c r="B64" s="43"/>
      <c r="C64" s="44"/>
      <c r="D64" s="44"/>
      <c r="E64" s="38" t="s">
        <v>433</v>
      </c>
      <c r="F64" s="44"/>
      <c r="G64" s="44"/>
      <c r="H64" s="44"/>
      <c r="I64" s="44"/>
      <c r="J64" s="45"/>
    </row>
    <row r="65">
      <c r="A65" s="36" t="s">
        <v>58</v>
      </c>
      <c r="B65" s="43"/>
      <c r="C65" s="44"/>
      <c r="D65" s="44"/>
      <c r="E65" s="46" t="s">
        <v>434</v>
      </c>
      <c r="F65" s="44"/>
      <c r="G65" s="44"/>
      <c r="H65" s="44"/>
      <c r="I65" s="44"/>
      <c r="J65" s="45"/>
    </row>
    <row r="66" ht="180">
      <c r="A66" s="36" t="s">
        <v>53</v>
      </c>
      <c r="B66" s="43"/>
      <c r="C66" s="44"/>
      <c r="D66" s="44"/>
      <c r="E66" s="38" t="s">
        <v>435</v>
      </c>
      <c r="F66" s="44"/>
      <c r="G66" s="44"/>
      <c r="H66" s="44"/>
      <c r="I66" s="44"/>
      <c r="J66" s="45"/>
    </row>
    <row r="67">
      <c r="A67" s="36" t="s">
        <v>46</v>
      </c>
      <c r="B67" s="36">
        <v>13</v>
      </c>
      <c r="C67" s="37" t="s">
        <v>431</v>
      </c>
      <c r="D67" s="36" t="s">
        <v>71</v>
      </c>
      <c r="E67" s="38" t="s">
        <v>432</v>
      </c>
      <c r="F67" s="39" t="s">
        <v>113</v>
      </c>
      <c r="G67" s="40">
        <v>483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 ht="30">
      <c r="A68" s="36" t="s">
        <v>51</v>
      </c>
      <c r="B68" s="43"/>
      <c r="C68" s="44"/>
      <c r="D68" s="44"/>
      <c r="E68" s="38" t="s">
        <v>436</v>
      </c>
      <c r="F68" s="44"/>
      <c r="G68" s="44"/>
      <c r="H68" s="44"/>
      <c r="I68" s="44"/>
      <c r="J68" s="45"/>
    </row>
    <row r="69">
      <c r="A69" s="36" t="s">
        <v>58</v>
      </c>
      <c r="B69" s="43"/>
      <c r="C69" s="44"/>
      <c r="D69" s="44"/>
      <c r="E69" s="46" t="s">
        <v>437</v>
      </c>
      <c r="F69" s="44"/>
      <c r="G69" s="44"/>
      <c r="H69" s="44"/>
      <c r="I69" s="44"/>
      <c r="J69" s="45"/>
    </row>
    <row r="70" ht="180">
      <c r="A70" s="36" t="s">
        <v>53</v>
      </c>
      <c r="B70" s="43"/>
      <c r="C70" s="44"/>
      <c r="D70" s="44"/>
      <c r="E70" s="38" t="s">
        <v>435</v>
      </c>
      <c r="F70" s="44"/>
      <c r="G70" s="44"/>
      <c r="H70" s="44"/>
      <c r="I70" s="44"/>
      <c r="J70" s="45"/>
    </row>
    <row r="71">
      <c r="A71" s="36" t="s">
        <v>46</v>
      </c>
      <c r="B71" s="36">
        <v>14</v>
      </c>
      <c r="C71" s="37" t="s">
        <v>438</v>
      </c>
      <c r="D71" s="36" t="s">
        <v>48</v>
      </c>
      <c r="E71" s="38" t="s">
        <v>439</v>
      </c>
      <c r="F71" s="39" t="s">
        <v>113</v>
      </c>
      <c r="G71" s="40">
        <v>304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>
      <c r="A72" s="36" t="s">
        <v>51</v>
      </c>
      <c r="B72" s="43"/>
      <c r="C72" s="44"/>
      <c r="D72" s="44"/>
      <c r="E72" s="38" t="s">
        <v>440</v>
      </c>
      <c r="F72" s="44"/>
      <c r="G72" s="44"/>
      <c r="H72" s="44"/>
      <c r="I72" s="44"/>
      <c r="J72" s="45"/>
    </row>
    <row r="73">
      <c r="A73" s="36" t="s">
        <v>58</v>
      </c>
      <c r="B73" s="43"/>
      <c r="C73" s="44"/>
      <c r="D73" s="44"/>
      <c r="E73" s="46" t="s">
        <v>441</v>
      </c>
      <c r="F73" s="44"/>
      <c r="G73" s="44"/>
      <c r="H73" s="44"/>
      <c r="I73" s="44"/>
      <c r="J73" s="45"/>
    </row>
    <row r="74" ht="180">
      <c r="A74" s="36" t="s">
        <v>53</v>
      </c>
      <c r="B74" s="49"/>
      <c r="C74" s="50"/>
      <c r="D74" s="50"/>
      <c r="E74" s="38" t="s">
        <v>442</v>
      </c>
      <c r="F74" s="50"/>
      <c r="G74" s="50"/>
      <c r="H74" s="50"/>
      <c r="I74" s="50"/>
      <c r="J74" s="5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23</v>
      </c>
      <c r="F2" s="16"/>
      <c r="G2" s="16"/>
      <c r="H2" s="16"/>
      <c r="I2" s="16"/>
      <c r="J2" s="18"/>
    </row>
    <row r="3">
      <c r="A3" s="3" t="s">
        <v>24</v>
      </c>
      <c r="B3" s="19" t="s">
        <v>25</v>
      </c>
      <c r="C3" s="20" t="s">
        <v>26</v>
      </c>
      <c r="D3" s="21"/>
      <c r="E3" s="22" t="s">
        <v>27</v>
      </c>
      <c r="F3" s="16"/>
      <c r="G3" s="16"/>
      <c r="H3" s="23" t="s">
        <v>19</v>
      </c>
      <c r="I3" s="24">
        <f>SUMIFS(I8:I201,A8:A201,"SD")</f>
        <v>0</v>
      </c>
      <c r="J3" s="18"/>
      <c r="O3">
        <v>0</v>
      </c>
      <c r="P3">
        <v>2</v>
      </c>
    </row>
    <row r="4">
      <c r="A4" s="3" t="s">
        <v>28</v>
      </c>
      <c r="B4" s="19" t="s">
        <v>31</v>
      </c>
      <c r="C4" s="20" t="s">
        <v>19</v>
      </c>
      <c r="D4" s="21"/>
      <c r="E4" s="22" t="s">
        <v>20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32</v>
      </c>
      <c r="B5" s="26" t="s">
        <v>33</v>
      </c>
      <c r="C5" s="7" t="s">
        <v>34</v>
      </c>
      <c r="D5" s="7" t="s">
        <v>35</v>
      </c>
      <c r="E5" s="7" t="s">
        <v>36</v>
      </c>
      <c r="F5" s="7" t="s">
        <v>37</v>
      </c>
      <c r="G5" s="7" t="s">
        <v>38</v>
      </c>
      <c r="H5" s="7" t="s">
        <v>39</v>
      </c>
      <c r="I5" s="7"/>
      <c r="J5" s="27" t="s">
        <v>40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41</v>
      </c>
      <c r="I6" s="7" t="s">
        <v>42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43</v>
      </c>
      <c r="B8" s="31"/>
      <c r="C8" s="32" t="s">
        <v>44</v>
      </c>
      <c r="D8" s="33"/>
      <c r="E8" s="30" t="s">
        <v>45</v>
      </c>
      <c r="F8" s="33"/>
      <c r="G8" s="33"/>
      <c r="H8" s="33"/>
      <c r="I8" s="34">
        <f>SUMIFS(I9:I16,A9:A16,"P")</f>
        <v>0</v>
      </c>
      <c r="J8" s="35"/>
    </row>
    <row r="9" ht="30">
      <c r="A9" s="36" t="s">
        <v>46</v>
      </c>
      <c r="B9" s="36">
        <v>1</v>
      </c>
      <c r="C9" s="37" t="s">
        <v>96</v>
      </c>
      <c r="D9" s="36" t="s">
        <v>48</v>
      </c>
      <c r="E9" s="38" t="s">
        <v>97</v>
      </c>
      <c r="F9" s="39" t="s">
        <v>98</v>
      </c>
      <c r="G9" s="40">
        <v>89.855999999999995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51</v>
      </c>
      <c r="B10" s="43"/>
      <c r="C10" s="44"/>
      <c r="D10" s="44"/>
      <c r="E10" s="47" t="s">
        <v>48</v>
      </c>
      <c r="F10" s="44"/>
      <c r="G10" s="44"/>
      <c r="H10" s="44"/>
      <c r="I10" s="44"/>
      <c r="J10" s="45"/>
    </row>
    <row r="11">
      <c r="A11" s="36" t="s">
        <v>58</v>
      </c>
      <c r="B11" s="43"/>
      <c r="C11" s="44"/>
      <c r="D11" s="44"/>
      <c r="E11" s="46" t="s">
        <v>443</v>
      </c>
      <c r="F11" s="44"/>
      <c r="G11" s="44"/>
      <c r="H11" s="44"/>
      <c r="I11" s="44"/>
      <c r="J11" s="45"/>
    </row>
    <row r="12" ht="165">
      <c r="A12" s="36" t="s">
        <v>53</v>
      </c>
      <c r="B12" s="43"/>
      <c r="C12" s="44"/>
      <c r="D12" s="44"/>
      <c r="E12" s="38" t="s">
        <v>100</v>
      </c>
      <c r="F12" s="44"/>
      <c r="G12" s="44"/>
      <c r="H12" s="44"/>
      <c r="I12" s="44"/>
      <c r="J12" s="45"/>
    </row>
    <row r="13" ht="30">
      <c r="A13" s="36" t="s">
        <v>46</v>
      </c>
      <c r="B13" s="36">
        <v>2</v>
      </c>
      <c r="C13" s="37" t="s">
        <v>101</v>
      </c>
      <c r="D13" s="36" t="s">
        <v>48</v>
      </c>
      <c r="E13" s="38" t="s">
        <v>102</v>
      </c>
      <c r="F13" s="39" t="s">
        <v>98</v>
      </c>
      <c r="G13" s="40">
        <v>28.632000000000001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51</v>
      </c>
      <c r="B14" s="43"/>
      <c r="C14" s="44"/>
      <c r="D14" s="44"/>
      <c r="E14" s="47" t="s">
        <v>48</v>
      </c>
      <c r="F14" s="44"/>
      <c r="G14" s="44"/>
      <c r="H14" s="44"/>
      <c r="I14" s="44"/>
      <c r="J14" s="45"/>
    </row>
    <row r="15" ht="60">
      <c r="A15" s="36" t="s">
        <v>58</v>
      </c>
      <c r="B15" s="43"/>
      <c r="C15" s="44"/>
      <c r="D15" s="44"/>
      <c r="E15" s="46" t="s">
        <v>444</v>
      </c>
      <c r="F15" s="44"/>
      <c r="G15" s="44"/>
      <c r="H15" s="44"/>
      <c r="I15" s="44"/>
      <c r="J15" s="45"/>
    </row>
    <row r="16" ht="165">
      <c r="A16" s="36" t="s">
        <v>53</v>
      </c>
      <c r="B16" s="43"/>
      <c r="C16" s="44"/>
      <c r="D16" s="44"/>
      <c r="E16" s="38" t="s">
        <v>100</v>
      </c>
      <c r="F16" s="44"/>
      <c r="G16" s="44"/>
      <c r="H16" s="44"/>
      <c r="I16" s="44"/>
      <c r="J16" s="45"/>
    </row>
    <row r="17">
      <c r="A17" s="30" t="s">
        <v>43</v>
      </c>
      <c r="B17" s="31"/>
      <c r="C17" s="32" t="s">
        <v>71</v>
      </c>
      <c r="D17" s="33"/>
      <c r="E17" s="30" t="s">
        <v>104</v>
      </c>
      <c r="F17" s="33"/>
      <c r="G17" s="33"/>
      <c r="H17" s="33"/>
      <c r="I17" s="34">
        <f>SUMIFS(I18:I77,A18:A77,"P")</f>
        <v>0</v>
      </c>
      <c r="J17" s="35"/>
    </row>
    <row r="18" ht="30">
      <c r="A18" s="36" t="s">
        <v>46</v>
      </c>
      <c r="B18" s="36">
        <v>3</v>
      </c>
      <c r="C18" s="37" t="s">
        <v>105</v>
      </c>
      <c r="D18" s="36" t="s">
        <v>48</v>
      </c>
      <c r="E18" s="38" t="s">
        <v>106</v>
      </c>
      <c r="F18" s="39" t="s">
        <v>107</v>
      </c>
      <c r="G18" s="40">
        <v>384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51</v>
      </c>
      <c r="B19" s="43"/>
      <c r="C19" s="44"/>
      <c r="D19" s="44"/>
      <c r="E19" s="38" t="s">
        <v>281</v>
      </c>
      <c r="F19" s="44"/>
      <c r="G19" s="44"/>
      <c r="H19" s="44"/>
      <c r="I19" s="44"/>
      <c r="J19" s="45"/>
    </row>
    <row r="20" ht="45">
      <c r="A20" s="36" t="s">
        <v>58</v>
      </c>
      <c r="B20" s="43"/>
      <c r="C20" s="44"/>
      <c r="D20" s="44"/>
      <c r="E20" s="46" t="s">
        <v>445</v>
      </c>
      <c r="F20" s="44"/>
      <c r="G20" s="44"/>
      <c r="H20" s="44"/>
      <c r="I20" s="44"/>
      <c r="J20" s="45"/>
    </row>
    <row r="21" ht="120">
      <c r="A21" s="36" t="s">
        <v>53</v>
      </c>
      <c r="B21" s="43"/>
      <c r="C21" s="44"/>
      <c r="D21" s="44"/>
      <c r="E21" s="38" t="s">
        <v>110</v>
      </c>
      <c r="F21" s="44"/>
      <c r="G21" s="44"/>
      <c r="H21" s="44"/>
      <c r="I21" s="44"/>
      <c r="J21" s="45"/>
    </row>
    <row r="22">
      <c r="A22" s="36" t="s">
        <v>46</v>
      </c>
      <c r="B22" s="36">
        <v>4</v>
      </c>
      <c r="C22" s="37" t="s">
        <v>446</v>
      </c>
      <c r="D22" s="36" t="s">
        <v>48</v>
      </c>
      <c r="E22" s="38" t="s">
        <v>447</v>
      </c>
      <c r="F22" s="39" t="s">
        <v>113</v>
      </c>
      <c r="G22" s="40">
        <v>24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51</v>
      </c>
      <c r="B23" s="43"/>
      <c r="C23" s="44"/>
      <c r="D23" s="44"/>
      <c r="E23" s="47" t="s">
        <v>48</v>
      </c>
      <c r="F23" s="44"/>
      <c r="G23" s="44"/>
      <c r="H23" s="44"/>
      <c r="I23" s="44"/>
      <c r="J23" s="45"/>
    </row>
    <row r="24">
      <c r="A24" s="36" t="s">
        <v>58</v>
      </c>
      <c r="B24" s="43"/>
      <c r="C24" s="44"/>
      <c r="D24" s="44"/>
      <c r="E24" s="46" t="s">
        <v>448</v>
      </c>
      <c r="F24" s="44"/>
      <c r="G24" s="44"/>
      <c r="H24" s="44"/>
      <c r="I24" s="44"/>
      <c r="J24" s="45"/>
    </row>
    <row r="25" ht="150">
      <c r="A25" s="36" t="s">
        <v>53</v>
      </c>
      <c r="B25" s="43"/>
      <c r="C25" s="44"/>
      <c r="D25" s="44"/>
      <c r="E25" s="38" t="s">
        <v>449</v>
      </c>
      <c r="F25" s="44"/>
      <c r="G25" s="44"/>
      <c r="H25" s="44"/>
      <c r="I25" s="44"/>
      <c r="J25" s="45"/>
    </row>
    <row r="26">
      <c r="A26" s="36" t="s">
        <v>46</v>
      </c>
      <c r="B26" s="36">
        <v>5</v>
      </c>
      <c r="C26" s="37" t="s">
        <v>450</v>
      </c>
      <c r="D26" s="36" t="s">
        <v>48</v>
      </c>
      <c r="E26" s="38" t="s">
        <v>451</v>
      </c>
      <c r="F26" s="39" t="s">
        <v>137</v>
      </c>
      <c r="G26" s="40">
        <v>20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51</v>
      </c>
      <c r="B27" s="43"/>
      <c r="C27" s="44"/>
      <c r="D27" s="44"/>
      <c r="E27" s="47" t="s">
        <v>48</v>
      </c>
      <c r="F27" s="44"/>
      <c r="G27" s="44"/>
      <c r="H27" s="44"/>
      <c r="I27" s="44"/>
      <c r="J27" s="45"/>
    </row>
    <row r="28">
      <c r="A28" s="36" t="s">
        <v>58</v>
      </c>
      <c r="B28" s="43"/>
      <c r="C28" s="44"/>
      <c r="D28" s="44"/>
      <c r="E28" s="46" t="s">
        <v>452</v>
      </c>
      <c r="F28" s="44"/>
      <c r="G28" s="44"/>
      <c r="H28" s="44"/>
      <c r="I28" s="44"/>
      <c r="J28" s="45"/>
    </row>
    <row r="29" ht="120">
      <c r="A29" s="36" t="s">
        <v>53</v>
      </c>
      <c r="B29" s="43"/>
      <c r="C29" s="44"/>
      <c r="D29" s="44"/>
      <c r="E29" s="38" t="s">
        <v>110</v>
      </c>
      <c r="F29" s="44"/>
      <c r="G29" s="44"/>
      <c r="H29" s="44"/>
      <c r="I29" s="44"/>
      <c r="J29" s="45"/>
    </row>
    <row r="30">
      <c r="A30" s="36" t="s">
        <v>46</v>
      </c>
      <c r="B30" s="36">
        <v>6</v>
      </c>
      <c r="C30" s="37" t="s">
        <v>111</v>
      </c>
      <c r="D30" s="36" t="s">
        <v>48</v>
      </c>
      <c r="E30" s="38" t="s">
        <v>112</v>
      </c>
      <c r="F30" s="39" t="s">
        <v>113</v>
      </c>
      <c r="G30" s="40">
        <v>5060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51</v>
      </c>
      <c r="B31" s="43"/>
      <c r="C31" s="44"/>
      <c r="D31" s="44"/>
      <c r="E31" s="38" t="s">
        <v>114</v>
      </c>
      <c r="F31" s="44"/>
      <c r="G31" s="44"/>
      <c r="H31" s="44"/>
      <c r="I31" s="44"/>
      <c r="J31" s="45"/>
    </row>
    <row r="32" ht="45">
      <c r="A32" s="36" t="s">
        <v>58</v>
      </c>
      <c r="B32" s="43"/>
      <c r="C32" s="44"/>
      <c r="D32" s="44"/>
      <c r="E32" s="46" t="s">
        <v>453</v>
      </c>
      <c r="F32" s="44"/>
      <c r="G32" s="44"/>
      <c r="H32" s="44"/>
      <c r="I32" s="44"/>
      <c r="J32" s="45"/>
    </row>
    <row r="33" ht="60">
      <c r="A33" s="36" t="s">
        <v>53</v>
      </c>
      <c r="B33" s="43"/>
      <c r="C33" s="44"/>
      <c r="D33" s="44"/>
      <c r="E33" s="38" t="s">
        <v>116</v>
      </c>
      <c r="F33" s="44"/>
      <c r="G33" s="44"/>
      <c r="H33" s="44"/>
      <c r="I33" s="44"/>
      <c r="J33" s="45"/>
    </row>
    <row r="34">
      <c r="A34" s="36" t="s">
        <v>46</v>
      </c>
      <c r="B34" s="36">
        <v>7</v>
      </c>
      <c r="C34" s="37" t="s">
        <v>117</v>
      </c>
      <c r="D34" s="36" t="s">
        <v>48</v>
      </c>
      <c r="E34" s="38" t="s">
        <v>118</v>
      </c>
      <c r="F34" s="39" t="s">
        <v>107</v>
      </c>
      <c r="G34" s="40">
        <v>122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 ht="30">
      <c r="A35" s="36" t="s">
        <v>51</v>
      </c>
      <c r="B35" s="43"/>
      <c r="C35" s="44"/>
      <c r="D35" s="44"/>
      <c r="E35" s="38" t="s">
        <v>119</v>
      </c>
      <c r="F35" s="44"/>
      <c r="G35" s="44"/>
      <c r="H35" s="44"/>
      <c r="I35" s="44"/>
      <c r="J35" s="45"/>
    </row>
    <row r="36">
      <c r="A36" s="36" t="s">
        <v>58</v>
      </c>
      <c r="B36" s="43"/>
      <c r="C36" s="44"/>
      <c r="D36" s="44"/>
      <c r="E36" s="46" t="s">
        <v>454</v>
      </c>
      <c r="F36" s="44"/>
      <c r="G36" s="44"/>
      <c r="H36" s="44"/>
      <c r="I36" s="44"/>
      <c r="J36" s="45"/>
    </row>
    <row r="37" ht="120">
      <c r="A37" s="36" t="s">
        <v>53</v>
      </c>
      <c r="B37" s="43"/>
      <c r="C37" s="44"/>
      <c r="D37" s="44"/>
      <c r="E37" s="38" t="s">
        <v>110</v>
      </c>
      <c r="F37" s="44"/>
      <c r="G37" s="44"/>
      <c r="H37" s="44"/>
      <c r="I37" s="44"/>
      <c r="J37" s="45"/>
    </row>
    <row r="38">
      <c r="A38" s="36" t="s">
        <v>46</v>
      </c>
      <c r="B38" s="36">
        <v>8</v>
      </c>
      <c r="C38" s="37" t="s">
        <v>117</v>
      </c>
      <c r="D38" s="36" t="s">
        <v>71</v>
      </c>
      <c r="E38" s="38" t="s">
        <v>118</v>
      </c>
      <c r="F38" s="39" t="s">
        <v>107</v>
      </c>
      <c r="G38" s="40">
        <v>8.1500000000000004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51</v>
      </c>
      <c r="B39" s="43"/>
      <c r="C39" s="44"/>
      <c r="D39" s="44"/>
      <c r="E39" s="38" t="s">
        <v>121</v>
      </c>
      <c r="F39" s="44"/>
      <c r="G39" s="44"/>
      <c r="H39" s="44"/>
      <c r="I39" s="44"/>
      <c r="J39" s="45"/>
    </row>
    <row r="40">
      <c r="A40" s="36" t="s">
        <v>58</v>
      </c>
      <c r="B40" s="43"/>
      <c r="C40" s="44"/>
      <c r="D40" s="44"/>
      <c r="E40" s="46" t="s">
        <v>455</v>
      </c>
      <c r="F40" s="44"/>
      <c r="G40" s="44"/>
      <c r="H40" s="44"/>
      <c r="I40" s="44"/>
      <c r="J40" s="45"/>
    </row>
    <row r="41" ht="120">
      <c r="A41" s="36" t="s">
        <v>53</v>
      </c>
      <c r="B41" s="43"/>
      <c r="C41" s="44"/>
      <c r="D41" s="44"/>
      <c r="E41" s="38" t="s">
        <v>110</v>
      </c>
      <c r="F41" s="44"/>
      <c r="G41" s="44"/>
      <c r="H41" s="44"/>
      <c r="I41" s="44"/>
      <c r="J41" s="45"/>
    </row>
    <row r="42">
      <c r="A42" s="36" t="s">
        <v>46</v>
      </c>
      <c r="B42" s="36">
        <v>9</v>
      </c>
      <c r="C42" s="37" t="s">
        <v>139</v>
      </c>
      <c r="D42" s="36" t="s">
        <v>48</v>
      </c>
      <c r="E42" s="38" t="s">
        <v>140</v>
      </c>
      <c r="F42" s="39" t="s">
        <v>137</v>
      </c>
      <c r="G42" s="40">
        <v>30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51</v>
      </c>
      <c r="B43" s="43"/>
      <c r="C43" s="44"/>
      <c r="D43" s="44"/>
      <c r="E43" s="47" t="s">
        <v>48</v>
      </c>
      <c r="F43" s="44"/>
      <c r="G43" s="44"/>
      <c r="H43" s="44"/>
      <c r="I43" s="44"/>
      <c r="J43" s="45"/>
    </row>
    <row r="44" ht="60">
      <c r="A44" s="36" t="s">
        <v>58</v>
      </c>
      <c r="B44" s="43"/>
      <c r="C44" s="44"/>
      <c r="D44" s="44"/>
      <c r="E44" s="46" t="s">
        <v>456</v>
      </c>
      <c r="F44" s="44"/>
      <c r="G44" s="44"/>
      <c r="H44" s="44"/>
      <c r="I44" s="44"/>
      <c r="J44" s="45"/>
    </row>
    <row r="45" ht="120">
      <c r="A45" s="36" t="s">
        <v>53</v>
      </c>
      <c r="B45" s="43"/>
      <c r="C45" s="44"/>
      <c r="D45" s="44"/>
      <c r="E45" s="38" t="s">
        <v>131</v>
      </c>
      <c r="F45" s="44"/>
      <c r="G45" s="44"/>
      <c r="H45" s="44"/>
      <c r="I45" s="44"/>
      <c r="J45" s="45"/>
    </row>
    <row r="46">
      <c r="A46" s="36" t="s">
        <v>46</v>
      </c>
      <c r="B46" s="36">
        <v>10</v>
      </c>
      <c r="C46" s="37" t="s">
        <v>457</v>
      </c>
      <c r="D46" s="36" t="s">
        <v>48</v>
      </c>
      <c r="E46" s="38" t="s">
        <v>458</v>
      </c>
      <c r="F46" s="39" t="s">
        <v>107</v>
      </c>
      <c r="G46" s="40">
        <v>116.48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51</v>
      </c>
      <c r="B47" s="43"/>
      <c r="C47" s="44"/>
      <c r="D47" s="44"/>
      <c r="E47" s="47" t="s">
        <v>48</v>
      </c>
      <c r="F47" s="44"/>
      <c r="G47" s="44"/>
      <c r="H47" s="44"/>
      <c r="I47" s="44"/>
      <c r="J47" s="45"/>
    </row>
    <row r="48">
      <c r="A48" s="36" t="s">
        <v>58</v>
      </c>
      <c r="B48" s="43"/>
      <c r="C48" s="44"/>
      <c r="D48" s="44"/>
      <c r="E48" s="46" t="s">
        <v>459</v>
      </c>
      <c r="F48" s="44"/>
      <c r="G48" s="44"/>
      <c r="H48" s="44"/>
      <c r="I48" s="44"/>
      <c r="J48" s="45"/>
    </row>
    <row r="49" ht="409.5">
      <c r="A49" s="36" t="s">
        <v>53</v>
      </c>
      <c r="B49" s="43"/>
      <c r="C49" s="44"/>
      <c r="D49" s="44"/>
      <c r="E49" s="38" t="s">
        <v>298</v>
      </c>
      <c r="F49" s="44"/>
      <c r="G49" s="44"/>
      <c r="H49" s="44"/>
      <c r="I49" s="44"/>
      <c r="J49" s="45"/>
    </row>
    <row r="50">
      <c r="A50" s="36" t="s">
        <v>46</v>
      </c>
      <c r="B50" s="36">
        <v>11</v>
      </c>
      <c r="C50" s="37" t="s">
        <v>460</v>
      </c>
      <c r="D50" s="36" t="s">
        <v>48</v>
      </c>
      <c r="E50" s="38" t="s">
        <v>461</v>
      </c>
      <c r="F50" s="39" t="s">
        <v>413</v>
      </c>
      <c r="G50" s="40">
        <v>499.19999999999999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51</v>
      </c>
      <c r="B51" s="43"/>
      <c r="C51" s="44"/>
      <c r="D51" s="44"/>
      <c r="E51" s="47" t="s">
        <v>48</v>
      </c>
      <c r="F51" s="44"/>
      <c r="G51" s="44"/>
      <c r="H51" s="44"/>
      <c r="I51" s="44"/>
      <c r="J51" s="45"/>
    </row>
    <row r="52" ht="30">
      <c r="A52" s="36" t="s">
        <v>58</v>
      </c>
      <c r="B52" s="43"/>
      <c r="C52" s="44"/>
      <c r="D52" s="44"/>
      <c r="E52" s="46" t="s">
        <v>462</v>
      </c>
      <c r="F52" s="44"/>
      <c r="G52" s="44"/>
      <c r="H52" s="44"/>
      <c r="I52" s="44"/>
      <c r="J52" s="45"/>
    </row>
    <row r="53" ht="105">
      <c r="A53" s="36" t="s">
        <v>53</v>
      </c>
      <c r="B53" s="43"/>
      <c r="C53" s="44"/>
      <c r="D53" s="44"/>
      <c r="E53" s="38" t="s">
        <v>415</v>
      </c>
      <c r="F53" s="44"/>
      <c r="G53" s="44"/>
      <c r="H53" s="44"/>
      <c r="I53" s="44"/>
      <c r="J53" s="45"/>
    </row>
    <row r="54">
      <c r="A54" s="36" t="s">
        <v>46</v>
      </c>
      <c r="B54" s="36">
        <v>12</v>
      </c>
      <c r="C54" s="37" t="s">
        <v>463</v>
      </c>
      <c r="D54" s="36" t="s">
        <v>48</v>
      </c>
      <c r="E54" s="38" t="s">
        <v>464</v>
      </c>
      <c r="F54" s="39" t="s">
        <v>107</v>
      </c>
      <c r="G54" s="40">
        <v>59.549999999999997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51</v>
      </c>
      <c r="B55" s="43"/>
      <c r="C55" s="44"/>
      <c r="D55" s="44"/>
      <c r="E55" s="47" t="s">
        <v>48</v>
      </c>
      <c r="F55" s="44"/>
      <c r="G55" s="44"/>
      <c r="H55" s="44"/>
      <c r="I55" s="44"/>
      <c r="J55" s="45"/>
    </row>
    <row r="56">
      <c r="A56" s="36" t="s">
        <v>58</v>
      </c>
      <c r="B56" s="43"/>
      <c r="C56" s="44"/>
      <c r="D56" s="44"/>
      <c r="E56" s="46" t="s">
        <v>465</v>
      </c>
      <c r="F56" s="44"/>
      <c r="G56" s="44"/>
      <c r="H56" s="44"/>
      <c r="I56" s="44"/>
      <c r="J56" s="45"/>
    </row>
    <row r="57" ht="375">
      <c r="A57" s="36" t="s">
        <v>53</v>
      </c>
      <c r="B57" s="43"/>
      <c r="C57" s="44"/>
      <c r="D57" s="44"/>
      <c r="E57" s="38" t="s">
        <v>419</v>
      </c>
      <c r="F57" s="44"/>
      <c r="G57" s="44"/>
      <c r="H57" s="44"/>
      <c r="I57" s="44"/>
      <c r="J57" s="45"/>
    </row>
    <row r="58">
      <c r="A58" s="36" t="s">
        <v>46</v>
      </c>
      <c r="B58" s="36">
        <v>13</v>
      </c>
      <c r="C58" s="37" t="s">
        <v>299</v>
      </c>
      <c r="D58" s="36" t="s">
        <v>48</v>
      </c>
      <c r="E58" s="38" t="s">
        <v>300</v>
      </c>
      <c r="F58" s="39" t="s">
        <v>107</v>
      </c>
      <c r="G58" s="40">
        <v>49.920000000000002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51</v>
      </c>
      <c r="B59" s="43"/>
      <c r="C59" s="44"/>
      <c r="D59" s="44"/>
      <c r="E59" s="47" t="s">
        <v>48</v>
      </c>
      <c r="F59" s="44"/>
      <c r="G59" s="44"/>
      <c r="H59" s="44"/>
      <c r="I59" s="44"/>
      <c r="J59" s="45"/>
    </row>
    <row r="60">
      <c r="A60" s="36" t="s">
        <v>58</v>
      </c>
      <c r="B60" s="43"/>
      <c r="C60" s="44"/>
      <c r="D60" s="44"/>
      <c r="E60" s="46" t="s">
        <v>466</v>
      </c>
      <c r="F60" s="44"/>
      <c r="G60" s="44"/>
      <c r="H60" s="44"/>
      <c r="I60" s="44"/>
      <c r="J60" s="45"/>
    </row>
    <row r="61" ht="270">
      <c r="A61" s="36" t="s">
        <v>53</v>
      </c>
      <c r="B61" s="43"/>
      <c r="C61" s="44"/>
      <c r="D61" s="44"/>
      <c r="E61" s="38" t="s">
        <v>301</v>
      </c>
      <c r="F61" s="44"/>
      <c r="G61" s="44"/>
      <c r="H61" s="44"/>
      <c r="I61" s="44"/>
      <c r="J61" s="45"/>
    </row>
    <row r="62">
      <c r="A62" s="36" t="s">
        <v>46</v>
      </c>
      <c r="B62" s="36">
        <v>14</v>
      </c>
      <c r="C62" s="37" t="s">
        <v>467</v>
      </c>
      <c r="D62" s="36" t="s">
        <v>48</v>
      </c>
      <c r="E62" s="38" t="s">
        <v>468</v>
      </c>
      <c r="F62" s="39" t="s">
        <v>107</v>
      </c>
      <c r="G62" s="40">
        <v>66.560000000000002</v>
      </c>
      <c r="H62" s="41">
        <v>0</v>
      </c>
      <c r="I62" s="41">
        <f>ROUND(G62*H62,P4)</f>
        <v>0</v>
      </c>
      <c r="J62" s="36"/>
      <c r="O62" s="42">
        <f>I62*0.21</f>
        <v>0</v>
      </c>
      <c r="P62">
        <v>3</v>
      </c>
    </row>
    <row r="63">
      <c r="A63" s="36" t="s">
        <v>51</v>
      </c>
      <c r="B63" s="43"/>
      <c r="C63" s="44"/>
      <c r="D63" s="44"/>
      <c r="E63" s="47" t="s">
        <v>48</v>
      </c>
      <c r="F63" s="44"/>
      <c r="G63" s="44"/>
      <c r="H63" s="44"/>
      <c r="I63" s="44"/>
      <c r="J63" s="45"/>
    </row>
    <row r="64">
      <c r="A64" s="36" t="s">
        <v>58</v>
      </c>
      <c r="B64" s="43"/>
      <c r="C64" s="44"/>
      <c r="D64" s="44"/>
      <c r="E64" s="46" t="s">
        <v>469</v>
      </c>
      <c r="F64" s="44"/>
      <c r="G64" s="44"/>
      <c r="H64" s="44"/>
      <c r="I64" s="44"/>
      <c r="J64" s="45"/>
    </row>
    <row r="65" ht="330">
      <c r="A65" s="36" t="s">
        <v>53</v>
      </c>
      <c r="B65" s="43"/>
      <c r="C65" s="44"/>
      <c r="D65" s="44"/>
      <c r="E65" s="38" t="s">
        <v>470</v>
      </c>
      <c r="F65" s="44"/>
      <c r="G65" s="44"/>
      <c r="H65" s="44"/>
      <c r="I65" s="44"/>
      <c r="J65" s="45"/>
    </row>
    <row r="66">
      <c r="A66" s="36" t="s">
        <v>46</v>
      </c>
      <c r="B66" s="36">
        <v>15</v>
      </c>
      <c r="C66" s="37" t="s">
        <v>307</v>
      </c>
      <c r="D66" s="36" t="s">
        <v>48</v>
      </c>
      <c r="E66" s="38" t="s">
        <v>308</v>
      </c>
      <c r="F66" s="39" t="s">
        <v>107</v>
      </c>
      <c r="G66" s="40">
        <v>51.969999999999999</v>
      </c>
      <c r="H66" s="41">
        <v>0</v>
      </c>
      <c r="I66" s="41">
        <f>ROUND(G66*H66,P4)</f>
        <v>0</v>
      </c>
      <c r="J66" s="36"/>
      <c r="O66" s="42">
        <f>I66*0.21</f>
        <v>0</v>
      </c>
      <c r="P66">
        <v>3</v>
      </c>
    </row>
    <row r="67">
      <c r="A67" s="36" t="s">
        <v>51</v>
      </c>
      <c r="B67" s="43"/>
      <c r="C67" s="44"/>
      <c r="D67" s="44"/>
      <c r="E67" s="47" t="s">
        <v>48</v>
      </c>
      <c r="F67" s="44"/>
      <c r="G67" s="44"/>
      <c r="H67" s="44"/>
      <c r="I67" s="44"/>
      <c r="J67" s="45"/>
    </row>
    <row r="68" ht="45">
      <c r="A68" s="36" t="s">
        <v>58</v>
      </c>
      <c r="B68" s="43"/>
      <c r="C68" s="44"/>
      <c r="D68" s="44"/>
      <c r="E68" s="46" t="s">
        <v>471</v>
      </c>
      <c r="F68" s="44"/>
      <c r="G68" s="44"/>
      <c r="H68" s="44"/>
      <c r="I68" s="44"/>
      <c r="J68" s="45"/>
    </row>
    <row r="69" ht="409.5">
      <c r="A69" s="36" t="s">
        <v>53</v>
      </c>
      <c r="B69" s="43"/>
      <c r="C69" s="44"/>
      <c r="D69" s="44"/>
      <c r="E69" s="38" t="s">
        <v>310</v>
      </c>
      <c r="F69" s="44"/>
      <c r="G69" s="44"/>
      <c r="H69" s="44"/>
      <c r="I69" s="44"/>
      <c r="J69" s="45"/>
    </row>
    <row r="70">
      <c r="A70" s="36" t="s">
        <v>46</v>
      </c>
      <c r="B70" s="36">
        <v>16</v>
      </c>
      <c r="C70" s="37" t="s">
        <v>472</v>
      </c>
      <c r="D70" s="36" t="s">
        <v>48</v>
      </c>
      <c r="E70" s="38" t="s">
        <v>473</v>
      </c>
      <c r="F70" s="39" t="s">
        <v>113</v>
      </c>
      <c r="G70" s="40">
        <v>198.5</v>
      </c>
      <c r="H70" s="41">
        <v>0</v>
      </c>
      <c r="I70" s="41">
        <f>ROUND(G70*H70,P4)</f>
        <v>0</v>
      </c>
      <c r="J70" s="36"/>
      <c r="O70" s="42">
        <f>I70*0.21</f>
        <v>0</v>
      </c>
      <c r="P70">
        <v>3</v>
      </c>
    </row>
    <row r="71">
      <c r="A71" s="36" t="s">
        <v>51</v>
      </c>
      <c r="B71" s="43"/>
      <c r="C71" s="44"/>
      <c r="D71" s="44"/>
      <c r="E71" s="38" t="s">
        <v>474</v>
      </c>
      <c r="F71" s="44"/>
      <c r="G71" s="44"/>
      <c r="H71" s="44"/>
      <c r="I71" s="44"/>
      <c r="J71" s="45"/>
    </row>
    <row r="72">
      <c r="A72" s="36" t="s">
        <v>58</v>
      </c>
      <c r="B72" s="43"/>
      <c r="C72" s="44"/>
      <c r="D72" s="44"/>
      <c r="E72" s="46" t="s">
        <v>475</v>
      </c>
      <c r="F72" s="44"/>
      <c r="G72" s="44"/>
      <c r="H72" s="44"/>
      <c r="I72" s="44"/>
      <c r="J72" s="45"/>
    </row>
    <row r="73" ht="75">
      <c r="A73" s="36" t="s">
        <v>53</v>
      </c>
      <c r="B73" s="43"/>
      <c r="C73" s="44"/>
      <c r="D73" s="44"/>
      <c r="E73" s="38" t="s">
        <v>476</v>
      </c>
      <c r="F73" s="44"/>
      <c r="G73" s="44"/>
      <c r="H73" s="44"/>
      <c r="I73" s="44"/>
      <c r="J73" s="45"/>
    </row>
    <row r="74">
      <c r="A74" s="36" t="s">
        <v>46</v>
      </c>
      <c r="B74" s="36">
        <v>17</v>
      </c>
      <c r="C74" s="37" t="s">
        <v>477</v>
      </c>
      <c r="D74" s="36" t="s">
        <v>48</v>
      </c>
      <c r="E74" s="38" t="s">
        <v>478</v>
      </c>
      <c r="F74" s="39" t="s">
        <v>113</v>
      </c>
      <c r="G74" s="40">
        <v>198.5</v>
      </c>
      <c r="H74" s="41">
        <v>0</v>
      </c>
      <c r="I74" s="41">
        <f>ROUND(G74*H74,P4)</f>
        <v>0</v>
      </c>
      <c r="J74" s="36"/>
      <c r="O74" s="42">
        <f>I74*0.21</f>
        <v>0</v>
      </c>
      <c r="P74">
        <v>3</v>
      </c>
    </row>
    <row r="75">
      <c r="A75" s="36" t="s">
        <v>51</v>
      </c>
      <c r="B75" s="43"/>
      <c r="C75" s="44"/>
      <c r="D75" s="44"/>
      <c r="E75" s="47" t="s">
        <v>48</v>
      </c>
      <c r="F75" s="44"/>
      <c r="G75" s="44"/>
      <c r="H75" s="44"/>
      <c r="I75" s="44"/>
      <c r="J75" s="45"/>
    </row>
    <row r="76">
      <c r="A76" s="36" t="s">
        <v>58</v>
      </c>
      <c r="B76" s="43"/>
      <c r="C76" s="44"/>
      <c r="D76" s="44"/>
      <c r="E76" s="46" t="s">
        <v>475</v>
      </c>
      <c r="F76" s="44"/>
      <c r="G76" s="44"/>
      <c r="H76" s="44"/>
      <c r="I76" s="44"/>
      <c r="J76" s="45"/>
    </row>
    <row r="77" ht="75">
      <c r="A77" s="36" t="s">
        <v>53</v>
      </c>
      <c r="B77" s="43"/>
      <c r="C77" s="44"/>
      <c r="D77" s="44"/>
      <c r="E77" s="38" t="s">
        <v>479</v>
      </c>
      <c r="F77" s="44"/>
      <c r="G77" s="44"/>
      <c r="H77" s="44"/>
      <c r="I77" s="44"/>
      <c r="J77" s="45"/>
    </row>
    <row r="78">
      <c r="A78" s="30" t="s">
        <v>43</v>
      </c>
      <c r="B78" s="31"/>
      <c r="C78" s="32" t="s">
        <v>164</v>
      </c>
      <c r="D78" s="33"/>
      <c r="E78" s="30" t="s">
        <v>165</v>
      </c>
      <c r="F78" s="33"/>
      <c r="G78" s="33"/>
      <c r="H78" s="33"/>
      <c r="I78" s="34">
        <f>SUMIFS(I79:I90,A79:A90,"P")</f>
        <v>0</v>
      </c>
      <c r="J78" s="35"/>
    </row>
    <row r="79">
      <c r="A79" s="36" t="s">
        <v>46</v>
      </c>
      <c r="B79" s="36">
        <v>18</v>
      </c>
      <c r="C79" s="37" t="s">
        <v>166</v>
      </c>
      <c r="D79" s="36" t="s">
        <v>48</v>
      </c>
      <c r="E79" s="38" t="s">
        <v>167</v>
      </c>
      <c r="F79" s="39" t="s">
        <v>107</v>
      </c>
      <c r="G79" s="40">
        <v>0.90000000000000002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>
      <c r="A80" s="36" t="s">
        <v>51</v>
      </c>
      <c r="B80" s="43"/>
      <c r="C80" s="44"/>
      <c r="D80" s="44"/>
      <c r="E80" s="38" t="s">
        <v>480</v>
      </c>
      <c r="F80" s="44"/>
      <c r="G80" s="44"/>
      <c r="H80" s="44"/>
      <c r="I80" s="44"/>
      <c r="J80" s="45"/>
    </row>
    <row r="81" ht="45">
      <c r="A81" s="36" t="s">
        <v>58</v>
      </c>
      <c r="B81" s="43"/>
      <c r="C81" s="44"/>
      <c r="D81" s="44"/>
      <c r="E81" s="46" t="s">
        <v>481</v>
      </c>
      <c r="F81" s="44"/>
      <c r="G81" s="44"/>
      <c r="H81" s="44"/>
      <c r="I81" s="44"/>
      <c r="J81" s="45"/>
    </row>
    <row r="82" ht="409.5">
      <c r="A82" s="36" t="s">
        <v>53</v>
      </c>
      <c r="B82" s="43"/>
      <c r="C82" s="44"/>
      <c r="D82" s="44"/>
      <c r="E82" s="38" t="s">
        <v>169</v>
      </c>
      <c r="F82" s="44"/>
      <c r="G82" s="44"/>
      <c r="H82" s="44"/>
      <c r="I82" s="44"/>
      <c r="J82" s="45"/>
    </row>
    <row r="83">
      <c r="A83" s="36" t="s">
        <v>46</v>
      </c>
      <c r="B83" s="36">
        <v>19</v>
      </c>
      <c r="C83" s="37" t="s">
        <v>317</v>
      </c>
      <c r="D83" s="36" t="s">
        <v>48</v>
      </c>
      <c r="E83" s="38" t="s">
        <v>318</v>
      </c>
      <c r="F83" s="39" t="s">
        <v>107</v>
      </c>
      <c r="G83" s="40">
        <v>10.66</v>
      </c>
      <c r="H83" s="41">
        <v>0</v>
      </c>
      <c r="I83" s="41">
        <f>ROUND(G83*H83,P4)</f>
        <v>0</v>
      </c>
      <c r="J83" s="36"/>
      <c r="O83" s="42">
        <f>I83*0.21</f>
        <v>0</v>
      </c>
      <c r="P83">
        <v>3</v>
      </c>
    </row>
    <row r="84">
      <c r="A84" s="36" t="s">
        <v>51</v>
      </c>
      <c r="B84" s="43"/>
      <c r="C84" s="44"/>
      <c r="D84" s="44"/>
      <c r="E84" s="47" t="s">
        <v>48</v>
      </c>
      <c r="F84" s="44"/>
      <c r="G84" s="44"/>
      <c r="H84" s="44"/>
      <c r="I84" s="44"/>
      <c r="J84" s="45"/>
    </row>
    <row r="85" ht="45">
      <c r="A85" s="36" t="s">
        <v>58</v>
      </c>
      <c r="B85" s="43"/>
      <c r="C85" s="44"/>
      <c r="D85" s="44"/>
      <c r="E85" s="46" t="s">
        <v>482</v>
      </c>
      <c r="F85" s="44"/>
      <c r="G85" s="44"/>
      <c r="H85" s="44"/>
      <c r="I85" s="44"/>
      <c r="J85" s="45"/>
    </row>
    <row r="86" ht="105">
      <c r="A86" s="36" t="s">
        <v>53</v>
      </c>
      <c r="B86" s="43"/>
      <c r="C86" s="44"/>
      <c r="D86" s="44"/>
      <c r="E86" s="38" t="s">
        <v>320</v>
      </c>
      <c r="F86" s="44"/>
      <c r="G86" s="44"/>
      <c r="H86" s="44"/>
      <c r="I86" s="44"/>
      <c r="J86" s="45"/>
    </row>
    <row r="87">
      <c r="A87" s="36" t="s">
        <v>46</v>
      </c>
      <c r="B87" s="36">
        <v>20</v>
      </c>
      <c r="C87" s="37" t="s">
        <v>323</v>
      </c>
      <c r="D87" s="36" t="s">
        <v>48</v>
      </c>
      <c r="E87" s="38" t="s">
        <v>324</v>
      </c>
      <c r="F87" s="39" t="s">
        <v>107</v>
      </c>
      <c r="G87" s="40">
        <v>1.8</v>
      </c>
      <c r="H87" s="41">
        <v>0</v>
      </c>
      <c r="I87" s="41">
        <f>ROUND(G87*H87,P4)</f>
        <v>0</v>
      </c>
      <c r="J87" s="36"/>
      <c r="O87" s="42">
        <f>I87*0.21</f>
        <v>0</v>
      </c>
      <c r="P87">
        <v>3</v>
      </c>
    </row>
    <row r="88">
      <c r="A88" s="36" t="s">
        <v>51</v>
      </c>
      <c r="B88" s="43"/>
      <c r="C88" s="44"/>
      <c r="D88" s="44"/>
      <c r="E88" s="38" t="s">
        <v>480</v>
      </c>
      <c r="F88" s="44"/>
      <c r="G88" s="44"/>
      <c r="H88" s="44"/>
      <c r="I88" s="44"/>
      <c r="J88" s="45"/>
    </row>
    <row r="89" ht="45">
      <c r="A89" s="36" t="s">
        <v>58</v>
      </c>
      <c r="B89" s="43"/>
      <c r="C89" s="44"/>
      <c r="D89" s="44"/>
      <c r="E89" s="46" t="s">
        <v>483</v>
      </c>
      <c r="F89" s="44"/>
      <c r="G89" s="44"/>
      <c r="H89" s="44"/>
      <c r="I89" s="44"/>
      <c r="J89" s="45"/>
    </row>
    <row r="90" ht="150">
      <c r="A90" s="36" t="s">
        <v>53</v>
      </c>
      <c r="B90" s="43"/>
      <c r="C90" s="44"/>
      <c r="D90" s="44"/>
      <c r="E90" s="38" t="s">
        <v>326</v>
      </c>
      <c r="F90" s="44"/>
      <c r="G90" s="44"/>
      <c r="H90" s="44"/>
      <c r="I90" s="44"/>
      <c r="J90" s="45"/>
    </row>
    <row r="91">
      <c r="A91" s="30" t="s">
        <v>43</v>
      </c>
      <c r="B91" s="31"/>
      <c r="C91" s="32" t="s">
        <v>174</v>
      </c>
      <c r="D91" s="33"/>
      <c r="E91" s="30" t="s">
        <v>175</v>
      </c>
      <c r="F91" s="33"/>
      <c r="G91" s="33"/>
      <c r="H91" s="33"/>
      <c r="I91" s="34">
        <f>SUMIFS(I92:I127,A92:A127,"P")</f>
        <v>0</v>
      </c>
      <c r="J91" s="35"/>
    </row>
    <row r="92">
      <c r="A92" s="36" t="s">
        <v>46</v>
      </c>
      <c r="B92" s="36">
        <v>21</v>
      </c>
      <c r="C92" s="37" t="s">
        <v>183</v>
      </c>
      <c r="D92" s="36" t="s">
        <v>48</v>
      </c>
      <c r="E92" s="38" t="s">
        <v>184</v>
      </c>
      <c r="F92" s="39" t="s">
        <v>113</v>
      </c>
      <c r="G92" s="40">
        <v>5313</v>
      </c>
      <c r="H92" s="41">
        <v>0</v>
      </c>
      <c r="I92" s="41">
        <f>ROUND(G92*H92,P4)</f>
        <v>0</v>
      </c>
      <c r="J92" s="36"/>
      <c r="O92" s="42">
        <f>I92*0.21</f>
        <v>0</v>
      </c>
      <c r="P92">
        <v>3</v>
      </c>
    </row>
    <row r="93" ht="45">
      <c r="A93" s="36" t="s">
        <v>51</v>
      </c>
      <c r="B93" s="43"/>
      <c r="C93" s="44"/>
      <c r="D93" s="44"/>
      <c r="E93" s="38" t="s">
        <v>185</v>
      </c>
      <c r="F93" s="44"/>
      <c r="G93" s="44"/>
      <c r="H93" s="44"/>
      <c r="I93" s="44"/>
      <c r="J93" s="45"/>
    </row>
    <row r="94">
      <c r="A94" s="36" t="s">
        <v>58</v>
      </c>
      <c r="B94" s="43"/>
      <c r="C94" s="44"/>
      <c r="D94" s="44"/>
      <c r="E94" s="46" t="s">
        <v>484</v>
      </c>
      <c r="F94" s="44"/>
      <c r="G94" s="44"/>
      <c r="H94" s="44"/>
      <c r="I94" s="44"/>
      <c r="J94" s="45"/>
    </row>
    <row r="95" ht="120">
      <c r="A95" s="36" t="s">
        <v>53</v>
      </c>
      <c r="B95" s="43"/>
      <c r="C95" s="44"/>
      <c r="D95" s="44"/>
      <c r="E95" s="38" t="s">
        <v>187</v>
      </c>
      <c r="F95" s="44"/>
      <c r="G95" s="44"/>
      <c r="H95" s="44"/>
      <c r="I95" s="44"/>
      <c r="J95" s="45"/>
    </row>
    <row r="96">
      <c r="A96" s="36" t="s">
        <v>46</v>
      </c>
      <c r="B96" s="36">
        <v>22</v>
      </c>
      <c r="C96" s="37" t="s">
        <v>192</v>
      </c>
      <c r="D96" s="36" t="s">
        <v>48</v>
      </c>
      <c r="E96" s="38" t="s">
        <v>193</v>
      </c>
      <c r="F96" s="39" t="s">
        <v>113</v>
      </c>
      <c r="G96" s="40">
        <v>5161.1999999999998</v>
      </c>
      <c r="H96" s="41">
        <v>0</v>
      </c>
      <c r="I96" s="41">
        <f>ROUND(G96*H96,P4)</f>
        <v>0</v>
      </c>
      <c r="J96" s="36"/>
      <c r="O96" s="42">
        <f>I96*0.21</f>
        <v>0</v>
      </c>
      <c r="P96">
        <v>3</v>
      </c>
    </row>
    <row r="97" ht="75">
      <c r="A97" s="36" t="s">
        <v>51</v>
      </c>
      <c r="B97" s="43"/>
      <c r="C97" s="44"/>
      <c r="D97" s="44"/>
      <c r="E97" s="38" t="s">
        <v>194</v>
      </c>
      <c r="F97" s="44"/>
      <c r="G97" s="44"/>
      <c r="H97" s="44"/>
      <c r="I97" s="44"/>
      <c r="J97" s="45"/>
    </row>
    <row r="98">
      <c r="A98" s="36" t="s">
        <v>58</v>
      </c>
      <c r="B98" s="43"/>
      <c r="C98" s="44"/>
      <c r="D98" s="44"/>
      <c r="E98" s="46" t="s">
        <v>485</v>
      </c>
      <c r="F98" s="44"/>
      <c r="G98" s="44"/>
      <c r="H98" s="44"/>
      <c r="I98" s="44"/>
      <c r="J98" s="45"/>
    </row>
    <row r="99" ht="120">
      <c r="A99" s="36" t="s">
        <v>53</v>
      </c>
      <c r="B99" s="43"/>
      <c r="C99" s="44"/>
      <c r="D99" s="44"/>
      <c r="E99" s="38" t="s">
        <v>196</v>
      </c>
      <c r="F99" s="44"/>
      <c r="G99" s="44"/>
      <c r="H99" s="44"/>
      <c r="I99" s="44"/>
      <c r="J99" s="45"/>
    </row>
    <row r="100">
      <c r="A100" s="36" t="s">
        <v>46</v>
      </c>
      <c r="B100" s="36">
        <v>23</v>
      </c>
      <c r="C100" s="37" t="s">
        <v>197</v>
      </c>
      <c r="D100" s="36" t="s">
        <v>48</v>
      </c>
      <c r="E100" s="38" t="s">
        <v>198</v>
      </c>
      <c r="F100" s="39" t="s">
        <v>113</v>
      </c>
      <c r="G100" s="40">
        <v>5060</v>
      </c>
      <c r="H100" s="41">
        <v>0</v>
      </c>
      <c r="I100" s="41">
        <f>ROUND(G100*H100,P4)</f>
        <v>0</v>
      </c>
      <c r="J100" s="36"/>
      <c r="O100" s="42">
        <f>I100*0.21</f>
        <v>0</v>
      </c>
      <c r="P100">
        <v>3</v>
      </c>
    </row>
    <row r="101">
      <c r="A101" s="36" t="s">
        <v>51</v>
      </c>
      <c r="B101" s="43"/>
      <c r="C101" s="44"/>
      <c r="D101" s="44"/>
      <c r="E101" s="38" t="s">
        <v>199</v>
      </c>
      <c r="F101" s="44"/>
      <c r="G101" s="44"/>
      <c r="H101" s="44"/>
      <c r="I101" s="44"/>
      <c r="J101" s="45"/>
    </row>
    <row r="102">
      <c r="A102" s="36" t="s">
        <v>58</v>
      </c>
      <c r="B102" s="43"/>
      <c r="C102" s="44"/>
      <c r="D102" s="44"/>
      <c r="E102" s="46" t="s">
        <v>486</v>
      </c>
      <c r="F102" s="44"/>
      <c r="G102" s="44"/>
      <c r="H102" s="44"/>
      <c r="I102" s="44"/>
      <c r="J102" s="45"/>
    </row>
    <row r="103" ht="120">
      <c r="A103" s="36" t="s">
        <v>53</v>
      </c>
      <c r="B103" s="43"/>
      <c r="C103" s="44"/>
      <c r="D103" s="44"/>
      <c r="E103" s="38" t="s">
        <v>196</v>
      </c>
      <c r="F103" s="44"/>
      <c r="G103" s="44"/>
      <c r="H103" s="44"/>
      <c r="I103" s="44"/>
      <c r="J103" s="45"/>
    </row>
    <row r="104">
      <c r="A104" s="36" t="s">
        <v>46</v>
      </c>
      <c r="B104" s="36">
        <v>24</v>
      </c>
      <c r="C104" s="37" t="s">
        <v>197</v>
      </c>
      <c r="D104" s="36" t="s">
        <v>71</v>
      </c>
      <c r="E104" s="38" t="s">
        <v>198</v>
      </c>
      <c r="F104" s="39" t="s">
        <v>113</v>
      </c>
      <c r="G104" s="40">
        <v>163</v>
      </c>
      <c r="H104" s="41">
        <v>0</v>
      </c>
      <c r="I104" s="41">
        <f>ROUND(G104*H104,P4)</f>
        <v>0</v>
      </c>
      <c r="J104" s="36"/>
      <c r="O104" s="42">
        <f>I104*0.21</f>
        <v>0</v>
      </c>
      <c r="P104">
        <v>3</v>
      </c>
    </row>
    <row r="105">
      <c r="A105" s="36" t="s">
        <v>51</v>
      </c>
      <c r="B105" s="43"/>
      <c r="C105" s="44"/>
      <c r="D105" s="44"/>
      <c r="E105" s="38" t="s">
        <v>121</v>
      </c>
      <c r="F105" s="44"/>
      <c r="G105" s="44"/>
      <c r="H105" s="44"/>
      <c r="I105" s="44"/>
      <c r="J105" s="45"/>
    </row>
    <row r="106">
      <c r="A106" s="36" t="s">
        <v>58</v>
      </c>
      <c r="B106" s="43"/>
      <c r="C106" s="44"/>
      <c r="D106" s="44"/>
      <c r="E106" s="46" t="s">
        <v>487</v>
      </c>
      <c r="F106" s="44"/>
      <c r="G106" s="44"/>
      <c r="H106" s="44"/>
      <c r="I106" s="44"/>
      <c r="J106" s="45"/>
    </row>
    <row r="107" ht="120">
      <c r="A107" s="36" t="s">
        <v>53</v>
      </c>
      <c r="B107" s="43"/>
      <c r="C107" s="44"/>
      <c r="D107" s="44"/>
      <c r="E107" s="38" t="s">
        <v>196</v>
      </c>
      <c r="F107" s="44"/>
      <c r="G107" s="44"/>
      <c r="H107" s="44"/>
      <c r="I107" s="44"/>
      <c r="J107" s="45"/>
    </row>
    <row r="108">
      <c r="A108" s="36" t="s">
        <v>46</v>
      </c>
      <c r="B108" s="36">
        <v>25</v>
      </c>
      <c r="C108" s="37" t="s">
        <v>202</v>
      </c>
      <c r="D108" s="36" t="s">
        <v>48</v>
      </c>
      <c r="E108" s="38" t="s">
        <v>203</v>
      </c>
      <c r="F108" s="39" t="s">
        <v>113</v>
      </c>
      <c r="G108" s="40">
        <v>5060</v>
      </c>
      <c r="H108" s="41">
        <v>0</v>
      </c>
      <c r="I108" s="41">
        <f>ROUND(G108*H108,P4)</f>
        <v>0</v>
      </c>
      <c r="J108" s="36"/>
      <c r="O108" s="42">
        <f>I108*0.21</f>
        <v>0</v>
      </c>
      <c r="P108">
        <v>3</v>
      </c>
    </row>
    <row r="109">
      <c r="A109" s="36" t="s">
        <v>51</v>
      </c>
      <c r="B109" s="43"/>
      <c r="C109" s="44"/>
      <c r="D109" s="44"/>
      <c r="E109" s="38" t="s">
        <v>204</v>
      </c>
      <c r="F109" s="44"/>
      <c r="G109" s="44"/>
      <c r="H109" s="44"/>
      <c r="I109" s="44"/>
      <c r="J109" s="45"/>
    </row>
    <row r="110">
      <c r="A110" s="36" t="s">
        <v>58</v>
      </c>
      <c r="B110" s="43"/>
      <c r="C110" s="44"/>
      <c r="D110" s="44"/>
      <c r="E110" s="46" t="s">
        <v>486</v>
      </c>
      <c r="F110" s="44"/>
      <c r="G110" s="44"/>
      <c r="H110" s="44"/>
      <c r="I110" s="44"/>
      <c r="J110" s="45"/>
    </row>
    <row r="111" ht="195">
      <c r="A111" s="36" t="s">
        <v>53</v>
      </c>
      <c r="B111" s="43"/>
      <c r="C111" s="44"/>
      <c r="D111" s="44"/>
      <c r="E111" s="38" t="s">
        <v>205</v>
      </c>
      <c r="F111" s="44"/>
      <c r="G111" s="44"/>
      <c r="H111" s="44"/>
      <c r="I111" s="44"/>
      <c r="J111" s="45"/>
    </row>
    <row r="112">
      <c r="A112" s="36" t="s">
        <v>46</v>
      </c>
      <c r="B112" s="36">
        <v>26</v>
      </c>
      <c r="C112" s="37" t="s">
        <v>206</v>
      </c>
      <c r="D112" s="36" t="s">
        <v>71</v>
      </c>
      <c r="E112" s="38" t="s">
        <v>207</v>
      </c>
      <c r="F112" s="39" t="s">
        <v>113</v>
      </c>
      <c r="G112" s="40">
        <v>163</v>
      </c>
      <c r="H112" s="41">
        <v>0</v>
      </c>
      <c r="I112" s="41">
        <f>ROUND(G112*H112,P4)</f>
        <v>0</v>
      </c>
      <c r="J112" s="36"/>
      <c r="O112" s="42">
        <f>I112*0.21</f>
        <v>0</v>
      </c>
      <c r="P112">
        <v>3</v>
      </c>
    </row>
    <row r="113">
      <c r="A113" s="36" t="s">
        <v>51</v>
      </c>
      <c r="B113" s="43"/>
      <c r="C113" s="44"/>
      <c r="D113" s="44"/>
      <c r="E113" s="38" t="s">
        <v>121</v>
      </c>
      <c r="F113" s="44"/>
      <c r="G113" s="44"/>
      <c r="H113" s="44"/>
      <c r="I113" s="44"/>
      <c r="J113" s="45"/>
    </row>
    <row r="114">
      <c r="A114" s="36" t="s">
        <v>58</v>
      </c>
      <c r="B114" s="43"/>
      <c r="C114" s="44"/>
      <c r="D114" s="44"/>
      <c r="E114" s="46" t="s">
        <v>488</v>
      </c>
      <c r="F114" s="44"/>
      <c r="G114" s="44"/>
      <c r="H114" s="44"/>
      <c r="I114" s="44"/>
      <c r="J114" s="45"/>
    </row>
    <row r="115" ht="195">
      <c r="A115" s="36" t="s">
        <v>53</v>
      </c>
      <c r="B115" s="43"/>
      <c r="C115" s="44"/>
      <c r="D115" s="44"/>
      <c r="E115" s="38" t="s">
        <v>205</v>
      </c>
      <c r="F115" s="44"/>
      <c r="G115" s="44"/>
      <c r="H115" s="44"/>
      <c r="I115" s="44"/>
      <c r="J115" s="45"/>
    </row>
    <row r="116">
      <c r="A116" s="36" t="s">
        <v>46</v>
      </c>
      <c r="B116" s="36">
        <v>27</v>
      </c>
      <c r="C116" s="37" t="s">
        <v>489</v>
      </c>
      <c r="D116" s="36" t="s">
        <v>48</v>
      </c>
      <c r="E116" s="38" t="s">
        <v>490</v>
      </c>
      <c r="F116" s="39" t="s">
        <v>113</v>
      </c>
      <c r="G116" s="40">
        <v>5161.1999999999998</v>
      </c>
      <c r="H116" s="41">
        <v>0</v>
      </c>
      <c r="I116" s="41">
        <f>ROUND(G116*H116,P4)</f>
        <v>0</v>
      </c>
      <c r="J116" s="36"/>
      <c r="O116" s="42">
        <f>I116*0.21</f>
        <v>0</v>
      </c>
      <c r="P116">
        <v>3</v>
      </c>
    </row>
    <row r="117">
      <c r="A117" s="36" t="s">
        <v>51</v>
      </c>
      <c r="B117" s="43"/>
      <c r="C117" s="44"/>
      <c r="D117" s="44"/>
      <c r="E117" s="38" t="s">
        <v>211</v>
      </c>
      <c r="F117" s="44"/>
      <c r="G117" s="44"/>
      <c r="H117" s="44"/>
      <c r="I117" s="44"/>
      <c r="J117" s="45"/>
    </row>
    <row r="118">
      <c r="A118" s="36" t="s">
        <v>58</v>
      </c>
      <c r="B118" s="43"/>
      <c r="C118" s="44"/>
      <c r="D118" s="44"/>
      <c r="E118" s="46" t="s">
        <v>485</v>
      </c>
      <c r="F118" s="44"/>
      <c r="G118" s="44"/>
      <c r="H118" s="44"/>
      <c r="I118" s="44"/>
      <c r="J118" s="45"/>
    </row>
    <row r="119" ht="195">
      <c r="A119" s="36" t="s">
        <v>53</v>
      </c>
      <c r="B119" s="43"/>
      <c r="C119" s="44"/>
      <c r="D119" s="44"/>
      <c r="E119" s="38" t="s">
        <v>205</v>
      </c>
      <c r="F119" s="44"/>
      <c r="G119" s="44"/>
      <c r="H119" s="44"/>
      <c r="I119" s="44"/>
      <c r="J119" s="45"/>
    </row>
    <row r="120">
      <c r="A120" s="36" t="s">
        <v>46</v>
      </c>
      <c r="B120" s="36">
        <v>28</v>
      </c>
      <c r="C120" s="37" t="s">
        <v>491</v>
      </c>
      <c r="D120" s="36" t="s">
        <v>48</v>
      </c>
      <c r="E120" s="38" t="s">
        <v>492</v>
      </c>
      <c r="F120" s="39" t="s">
        <v>113</v>
      </c>
      <c r="G120" s="40">
        <v>1.5</v>
      </c>
      <c r="H120" s="41">
        <v>0</v>
      </c>
      <c r="I120" s="41">
        <f>ROUND(G120*H120,P4)</f>
        <v>0</v>
      </c>
      <c r="J120" s="36"/>
      <c r="O120" s="42">
        <f>I120*0.21</f>
        <v>0</v>
      </c>
      <c r="P120">
        <v>3</v>
      </c>
    </row>
    <row r="121">
      <c r="A121" s="36" t="s">
        <v>51</v>
      </c>
      <c r="B121" s="43"/>
      <c r="C121" s="44"/>
      <c r="D121" s="44"/>
      <c r="E121" s="38" t="s">
        <v>493</v>
      </c>
      <c r="F121" s="44"/>
      <c r="G121" s="44"/>
      <c r="H121" s="44"/>
      <c r="I121" s="44"/>
      <c r="J121" s="45"/>
    </row>
    <row r="122">
      <c r="A122" s="36" t="s">
        <v>58</v>
      </c>
      <c r="B122" s="43"/>
      <c r="C122" s="44"/>
      <c r="D122" s="44"/>
      <c r="E122" s="46" t="s">
        <v>494</v>
      </c>
      <c r="F122" s="44"/>
      <c r="G122" s="44"/>
      <c r="H122" s="44"/>
      <c r="I122" s="44"/>
      <c r="J122" s="45"/>
    </row>
    <row r="123" ht="225">
      <c r="A123" s="36" t="s">
        <v>53</v>
      </c>
      <c r="B123" s="43"/>
      <c r="C123" s="44"/>
      <c r="D123" s="44"/>
      <c r="E123" s="38" t="s">
        <v>495</v>
      </c>
      <c r="F123" s="44"/>
      <c r="G123" s="44"/>
      <c r="H123" s="44"/>
      <c r="I123" s="44"/>
      <c r="J123" s="45"/>
    </row>
    <row r="124">
      <c r="A124" s="36" t="s">
        <v>46</v>
      </c>
      <c r="B124" s="36">
        <v>29</v>
      </c>
      <c r="C124" s="37" t="s">
        <v>212</v>
      </c>
      <c r="D124" s="36" t="s">
        <v>48</v>
      </c>
      <c r="E124" s="38" t="s">
        <v>213</v>
      </c>
      <c r="F124" s="39" t="s">
        <v>137</v>
      </c>
      <c r="G124" s="40">
        <v>48</v>
      </c>
      <c r="H124" s="41">
        <v>0</v>
      </c>
      <c r="I124" s="41">
        <f>ROUND(G124*H124,P4)</f>
        <v>0</v>
      </c>
      <c r="J124" s="36"/>
      <c r="O124" s="42">
        <f>I124*0.21</f>
        <v>0</v>
      </c>
      <c r="P124">
        <v>3</v>
      </c>
    </row>
    <row r="125">
      <c r="A125" s="36" t="s">
        <v>51</v>
      </c>
      <c r="B125" s="43"/>
      <c r="C125" s="44"/>
      <c r="D125" s="44"/>
      <c r="E125" s="47" t="s">
        <v>48</v>
      </c>
      <c r="F125" s="44"/>
      <c r="G125" s="44"/>
      <c r="H125" s="44"/>
      <c r="I125" s="44"/>
      <c r="J125" s="45"/>
    </row>
    <row r="126" ht="45">
      <c r="A126" s="36" t="s">
        <v>58</v>
      </c>
      <c r="B126" s="43"/>
      <c r="C126" s="44"/>
      <c r="D126" s="44"/>
      <c r="E126" s="46" t="s">
        <v>496</v>
      </c>
      <c r="F126" s="44"/>
      <c r="G126" s="44"/>
      <c r="H126" s="44"/>
      <c r="I126" s="44"/>
      <c r="J126" s="45"/>
    </row>
    <row r="127" ht="75">
      <c r="A127" s="36" t="s">
        <v>53</v>
      </c>
      <c r="B127" s="43"/>
      <c r="C127" s="44"/>
      <c r="D127" s="44"/>
      <c r="E127" s="38" t="s">
        <v>215</v>
      </c>
      <c r="F127" s="44"/>
      <c r="G127" s="44"/>
      <c r="H127" s="44"/>
      <c r="I127" s="44"/>
      <c r="J127" s="45"/>
    </row>
    <row r="128">
      <c r="A128" s="30" t="s">
        <v>43</v>
      </c>
      <c r="B128" s="31"/>
      <c r="C128" s="32" t="s">
        <v>226</v>
      </c>
      <c r="D128" s="33"/>
      <c r="E128" s="30" t="s">
        <v>227</v>
      </c>
      <c r="F128" s="33"/>
      <c r="G128" s="33"/>
      <c r="H128" s="33"/>
      <c r="I128" s="34">
        <f>SUMIFS(I129:I144,A129:A144,"P")</f>
        <v>0</v>
      </c>
      <c r="J128" s="35"/>
    </row>
    <row r="129">
      <c r="A129" s="36" t="s">
        <v>46</v>
      </c>
      <c r="B129" s="36">
        <v>30</v>
      </c>
      <c r="C129" s="37" t="s">
        <v>497</v>
      </c>
      <c r="D129" s="36" t="s">
        <v>48</v>
      </c>
      <c r="E129" s="38" t="s">
        <v>498</v>
      </c>
      <c r="F129" s="39" t="s">
        <v>137</v>
      </c>
      <c r="G129" s="40">
        <v>104</v>
      </c>
      <c r="H129" s="41">
        <v>0</v>
      </c>
      <c r="I129" s="41">
        <f>ROUND(G129*H129,P4)</f>
        <v>0</v>
      </c>
      <c r="J129" s="36"/>
      <c r="O129" s="42">
        <f>I129*0.21</f>
        <v>0</v>
      </c>
      <c r="P129">
        <v>3</v>
      </c>
    </row>
    <row r="130">
      <c r="A130" s="36" t="s">
        <v>51</v>
      </c>
      <c r="B130" s="43"/>
      <c r="C130" s="44"/>
      <c r="D130" s="44"/>
      <c r="E130" s="38" t="s">
        <v>499</v>
      </c>
      <c r="F130" s="44"/>
      <c r="G130" s="44"/>
      <c r="H130" s="44"/>
      <c r="I130" s="44"/>
      <c r="J130" s="45"/>
    </row>
    <row r="131">
      <c r="A131" s="36" t="s">
        <v>58</v>
      </c>
      <c r="B131" s="43"/>
      <c r="C131" s="44"/>
      <c r="D131" s="44"/>
      <c r="E131" s="46" t="s">
        <v>500</v>
      </c>
      <c r="F131" s="44"/>
      <c r="G131" s="44"/>
      <c r="H131" s="44"/>
      <c r="I131" s="44"/>
      <c r="J131" s="45"/>
    </row>
    <row r="132" ht="330">
      <c r="A132" s="36" t="s">
        <v>53</v>
      </c>
      <c r="B132" s="43"/>
      <c r="C132" s="44"/>
      <c r="D132" s="44"/>
      <c r="E132" s="38" t="s">
        <v>501</v>
      </c>
      <c r="F132" s="44"/>
      <c r="G132" s="44"/>
      <c r="H132" s="44"/>
      <c r="I132" s="44"/>
      <c r="J132" s="45"/>
    </row>
    <row r="133">
      <c r="A133" s="36" t="s">
        <v>46</v>
      </c>
      <c r="B133" s="36">
        <v>31</v>
      </c>
      <c r="C133" s="37" t="s">
        <v>502</v>
      </c>
      <c r="D133" s="36" t="s">
        <v>48</v>
      </c>
      <c r="E133" s="38" t="s">
        <v>503</v>
      </c>
      <c r="F133" s="39" t="s">
        <v>230</v>
      </c>
      <c r="G133" s="40">
        <v>1</v>
      </c>
      <c r="H133" s="41">
        <v>0</v>
      </c>
      <c r="I133" s="41">
        <f>ROUND(G133*H133,P4)</f>
        <v>0</v>
      </c>
      <c r="J133" s="36"/>
      <c r="O133" s="42">
        <f>I133*0.21</f>
        <v>0</v>
      </c>
      <c r="P133">
        <v>3</v>
      </c>
    </row>
    <row r="134">
      <c r="A134" s="36" t="s">
        <v>51</v>
      </c>
      <c r="B134" s="43"/>
      <c r="C134" s="44"/>
      <c r="D134" s="44"/>
      <c r="E134" s="47" t="s">
        <v>48</v>
      </c>
      <c r="F134" s="44"/>
      <c r="G134" s="44"/>
      <c r="H134" s="44"/>
      <c r="I134" s="44"/>
      <c r="J134" s="45"/>
    </row>
    <row r="135">
      <c r="A135" s="36" t="s">
        <v>58</v>
      </c>
      <c r="B135" s="43"/>
      <c r="C135" s="44"/>
      <c r="D135" s="44"/>
      <c r="E135" s="46" t="s">
        <v>77</v>
      </c>
      <c r="F135" s="44"/>
      <c r="G135" s="44"/>
      <c r="H135" s="44"/>
      <c r="I135" s="44"/>
      <c r="J135" s="45"/>
    </row>
    <row r="136" ht="375">
      <c r="A136" s="36" t="s">
        <v>53</v>
      </c>
      <c r="B136" s="43"/>
      <c r="C136" s="44"/>
      <c r="D136" s="44"/>
      <c r="E136" s="38" t="s">
        <v>504</v>
      </c>
      <c r="F136" s="44"/>
      <c r="G136" s="44"/>
      <c r="H136" s="44"/>
      <c r="I136" s="44"/>
      <c r="J136" s="45"/>
    </row>
    <row r="137">
      <c r="A137" s="36" t="s">
        <v>46</v>
      </c>
      <c r="B137" s="36">
        <v>32</v>
      </c>
      <c r="C137" s="37" t="s">
        <v>505</v>
      </c>
      <c r="D137" s="36" t="s">
        <v>48</v>
      </c>
      <c r="E137" s="38" t="s">
        <v>506</v>
      </c>
      <c r="F137" s="39" t="s">
        <v>230</v>
      </c>
      <c r="G137" s="40">
        <v>2</v>
      </c>
      <c r="H137" s="41">
        <v>0</v>
      </c>
      <c r="I137" s="41">
        <f>ROUND(G137*H137,P4)</f>
        <v>0</v>
      </c>
      <c r="J137" s="36"/>
      <c r="O137" s="42">
        <f>I137*0.21</f>
        <v>0</v>
      </c>
      <c r="P137">
        <v>3</v>
      </c>
    </row>
    <row r="138">
      <c r="A138" s="36" t="s">
        <v>51</v>
      </c>
      <c r="B138" s="43"/>
      <c r="C138" s="44"/>
      <c r="D138" s="44"/>
      <c r="E138" s="47" t="s">
        <v>48</v>
      </c>
      <c r="F138" s="44"/>
      <c r="G138" s="44"/>
      <c r="H138" s="44"/>
      <c r="I138" s="44"/>
      <c r="J138" s="45"/>
    </row>
    <row r="139">
      <c r="A139" s="36" t="s">
        <v>58</v>
      </c>
      <c r="B139" s="43"/>
      <c r="C139" s="44"/>
      <c r="D139" s="44"/>
      <c r="E139" s="46" t="s">
        <v>507</v>
      </c>
      <c r="F139" s="44"/>
      <c r="G139" s="44"/>
      <c r="H139" s="44"/>
      <c r="I139" s="44"/>
      <c r="J139" s="45"/>
    </row>
    <row r="140" ht="345">
      <c r="A140" s="36" t="s">
        <v>53</v>
      </c>
      <c r="B140" s="43"/>
      <c r="C140" s="44"/>
      <c r="D140" s="44"/>
      <c r="E140" s="38" t="s">
        <v>508</v>
      </c>
      <c r="F140" s="44"/>
      <c r="G140" s="44"/>
      <c r="H140" s="44"/>
      <c r="I140" s="44"/>
      <c r="J140" s="45"/>
    </row>
    <row r="141">
      <c r="A141" s="36" t="s">
        <v>46</v>
      </c>
      <c r="B141" s="36">
        <v>33</v>
      </c>
      <c r="C141" s="37" t="s">
        <v>228</v>
      </c>
      <c r="D141" s="36" t="s">
        <v>48</v>
      </c>
      <c r="E141" s="38" t="s">
        <v>229</v>
      </c>
      <c r="F141" s="39" t="s">
        <v>230</v>
      </c>
      <c r="G141" s="40">
        <v>1</v>
      </c>
      <c r="H141" s="41">
        <v>0</v>
      </c>
      <c r="I141" s="41">
        <f>ROUND(G141*H141,P4)</f>
        <v>0</v>
      </c>
      <c r="J141" s="36"/>
      <c r="O141" s="42">
        <f>I141*0.21</f>
        <v>0</v>
      </c>
      <c r="P141">
        <v>3</v>
      </c>
    </row>
    <row r="142">
      <c r="A142" s="36" t="s">
        <v>51</v>
      </c>
      <c r="B142" s="43"/>
      <c r="C142" s="44"/>
      <c r="D142" s="44"/>
      <c r="E142" s="47" t="s">
        <v>48</v>
      </c>
      <c r="F142" s="44"/>
      <c r="G142" s="44"/>
      <c r="H142" s="44"/>
      <c r="I142" s="44"/>
      <c r="J142" s="45"/>
    </row>
    <row r="143">
      <c r="A143" s="36" t="s">
        <v>58</v>
      </c>
      <c r="B143" s="43"/>
      <c r="C143" s="44"/>
      <c r="D143" s="44"/>
      <c r="E143" s="46" t="s">
        <v>509</v>
      </c>
      <c r="F143" s="44"/>
      <c r="G143" s="44"/>
      <c r="H143" s="44"/>
      <c r="I143" s="44"/>
      <c r="J143" s="45"/>
    </row>
    <row r="144" ht="60">
      <c r="A144" s="36" t="s">
        <v>53</v>
      </c>
      <c r="B144" s="43"/>
      <c r="C144" s="44"/>
      <c r="D144" s="44"/>
      <c r="E144" s="38" t="s">
        <v>232</v>
      </c>
      <c r="F144" s="44"/>
      <c r="G144" s="44"/>
      <c r="H144" s="44"/>
      <c r="I144" s="44"/>
      <c r="J144" s="45"/>
    </row>
    <row r="145">
      <c r="A145" s="30" t="s">
        <v>43</v>
      </c>
      <c r="B145" s="31"/>
      <c r="C145" s="32" t="s">
        <v>233</v>
      </c>
      <c r="D145" s="33"/>
      <c r="E145" s="30" t="s">
        <v>234</v>
      </c>
      <c r="F145" s="33"/>
      <c r="G145" s="33"/>
      <c r="H145" s="33"/>
      <c r="I145" s="34">
        <f>SUMIFS(I146:I201,A146:A201,"P")</f>
        <v>0</v>
      </c>
      <c r="J145" s="35"/>
    </row>
    <row r="146">
      <c r="A146" s="36" t="s">
        <v>46</v>
      </c>
      <c r="B146" s="36">
        <v>34</v>
      </c>
      <c r="C146" s="37" t="s">
        <v>239</v>
      </c>
      <c r="D146" s="36" t="s">
        <v>48</v>
      </c>
      <c r="E146" s="38" t="s">
        <v>240</v>
      </c>
      <c r="F146" s="39" t="s">
        <v>230</v>
      </c>
      <c r="G146" s="40">
        <v>18</v>
      </c>
      <c r="H146" s="41">
        <v>0</v>
      </c>
      <c r="I146" s="41">
        <f>ROUND(G146*H146,P4)</f>
        <v>0</v>
      </c>
      <c r="J146" s="36"/>
      <c r="O146" s="42">
        <f>I146*0.21</f>
        <v>0</v>
      </c>
      <c r="P146">
        <v>3</v>
      </c>
    </row>
    <row r="147">
      <c r="A147" s="36" t="s">
        <v>51</v>
      </c>
      <c r="B147" s="43"/>
      <c r="C147" s="44"/>
      <c r="D147" s="44"/>
      <c r="E147" s="47" t="s">
        <v>48</v>
      </c>
      <c r="F147" s="44"/>
      <c r="G147" s="44"/>
      <c r="H147" s="44"/>
      <c r="I147" s="44"/>
      <c r="J147" s="45"/>
    </row>
    <row r="148" ht="45">
      <c r="A148" s="36" t="s">
        <v>58</v>
      </c>
      <c r="B148" s="43"/>
      <c r="C148" s="44"/>
      <c r="D148" s="44"/>
      <c r="E148" s="46" t="s">
        <v>510</v>
      </c>
      <c r="F148" s="44"/>
      <c r="G148" s="44"/>
      <c r="H148" s="44"/>
      <c r="I148" s="44"/>
      <c r="J148" s="45"/>
    </row>
    <row r="149" ht="90">
      <c r="A149" s="36" t="s">
        <v>53</v>
      </c>
      <c r="B149" s="43"/>
      <c r="C149" s="44"/>
      <c r="D149" s="44"/>
      <c r="E149" s="38" t="s">
        <v>242</v>
      </c>
      <c r="F149" s="44"/>
      <c r="G149" s="44"/>
      <c r="H149" s="44"/>
      <c r="I149" s="44"/>
      <c r="J149" s="45"/>
    </row>
    <row r="150">
      <c r="A150" s="36" t="s">
        <v>46</v>
      </c>
      <c r="B150" s="36">
        <v>35</v>
      </c>
      <c r="C150" s="37" t="s">
        <v>243</v>
      </c>
      <c r="D150" s="36" t="s">
        <v>48</v>
      </c>
      <c r="E150" s="38" t="s">
        <v>244</v>
      </c>
      <c r="F150" s="39" t="s">
        <v>230</v>
      </c>
      <c r="G150" s="40">
        <v>18</v>
      </c>
      <c r="H150" s="41">
        <v>0</v>
      </c>
      <c r="I150" s="41">
        <f>ROUND(G150*H150,P4)</f>
        <v>0</v>
      </c>
      <c r="J150" s="36"/>
      <c r="O150" s="42">
        <f>I150*0.21</f>
        <v>0</v>
      </c>
      <c r="P150">
        <v>3</v>
      </c>
    </row>
    <row r="151">
      <c r="A151" s="36" t="s">
        <v>51</v>
      </c>
      <c r="B151" s="43"/>
      <c r="C151" s="44"/>
      <c r="D151" s="44"/>
      <c r="E151" s="47" t="s">
        <v>48</v>
      </c>
      <c r="F151" s="44"/>
      <c r="G151" s="44"/>
      <c r="H151" s="44"/>
      <c r="I151" s="44"/>
      <c r="J151" s="45"/>
    </row>
    <row r="152" ht="45">
      <c r="A152" s="36" t="s">
        <v>58</v>
      </c>
      <c r="B152" s="43"/>
      <c r="C152" s="44"/>
      <c r="D152" s="44"/>
      <c r="E152" s="46" t="s">
        <v>510</v>
      </c>
      <c r="F152" s="44"/>
      <c r="G152" s="44"/>
      <c r="H152" s="44"/>
      <c r="I152" s="44"/>
      <c r="J152" s="45"/>
    </row>
    <row r="153" ht="75">
      <c r="A153" s="36" t="s">
        <v>53</v>
      </c>
      <c r="B153" s="43"/>
      <c r="C153" s="44"/>
      <c r="D153" s="44"/>
      <c r="E153" s="38" t="s">
        <v>246</v>
      </c>
      <c r="F153" s="44"/>
      <c r="G153" s="44"/>
      <c r="H153" s="44"/>
      <c r="I153" s="44"/>
      <c r="J153" s="45"/>
    </row>
    <row r="154" ht="30">
      <c r="A154" s="36" t="s">
        <v>46</v>
      </c>
      <c r="B154" s="36">
        <v>36</v>
      </c>
      <c r="C154" s="37" t="s">
        <v>252</v>
      </c>
      <c r="D154" s="36" t="s">
        <v>48</v>
      </c>
      <c r="E154" s="38" t="s">
        <v>253</v>
      </c>
      <c r="F154" s="39" t="s">
        <v>113</v>
      </c>
      <c r="G154" s="40">
        <v>211.75</v>
      </c>
      <c r="H154" s="41">
        <v>0</v>
      </c>
      <c r="I154" s="41">
        <f>ROUND(G154*H154,P4)</f>
        <v>0</v>
      </c>
      <c r="J154" s="36"/>
      <c r="O154" s="42">
        <f>I154*0.21</f>
        <v>0</v>
      </c>
      <c r="P154">
        <v>3</v>
      </c>
    </row>
    <row r="155">
      <c r="A155" s="36" t="s">
        <v>51</v>
      </c>
      <c r="B155" s="43"/>
      <c r="C155" s="44"/>
      <c r="D155" s="44"/>
      <c r="E155" s="47" t="s">
        <v>48</v>
      </c>
      <c r="F155" s="44"/>
      <c r="G155" s="44"/>
      <c r="H155" s="44"/>
      <c r="I155" s="44"/>
      <c r="J155" s="45"/>
    </row>
    <row r="156" ht="60">
      <c r="A156" s="36" t="s">
        <v>58</v>
      </c>
      <c r="B156" s="43"/>
      <c r="C156" s="44"/>
      <c r="D156" s="44"/>
      <c r="E156" s="46" t="s">
        <v>511</v>
      </c>
      <c r="F156" s="44"/>
      <c r="G156" s="44"/>
      <c r="H156" s="44"/>
      <c r="I156" s="44"/>
      <c r="J156" s="45"/>
    </row>
    <row r="157" ht="105">
      <c r="A157" s="36" t="s">
        <v>53</v>
      </c>
      <c r="B157" s="43"/>
      <c r="C157" s="44"/>
      <c r="D157" s="44"/>
      <c r="E157" s="38" t="s">
        <v>255</v>
      </c>
      <c r="F157" s="44"/>
      <c r="G157" s="44"/>
      <c r="H157" s="44"/>
      <c r="I157" s="44"/>
      <c r="J157" s="45"/>
    </row>
    <row r="158" ht="30">
      <c r="A158" s="36" t="s">
        <v>46</v>
      </c>
      <c r="B158" s="36">
        <v>37</v>
      </c>
      <c r="C158" s="37" t="s">
        <v>512</v>
      </c>
      <c r="D158" s="36" t="s">
        <v>48</v>
      </c>
      <c r="E158" s="38" t="s">
        <v>513</v>
      </c>
      <c r="F158" s="39" t="s">
        <v>137</v>
      </c>
      <c r="G158" s="40">
        <v>525</v>
      </c>
      <c r="H158" s="41">
        <v>0</v>
      </c>
      <c r="I158" s="41">
        <f>ROUND(G158*H158,P4)</f>
        <v>0</v>
      </c>
      <c r="J158" s="36"/>
      <c r="O158" s="42">
        <f>I158*0.21</f>
        <v>0</v>
      </c>
      <c r="P158">
        <v>3</v>
      </c>
    </row>
    <row r="159">
      <c r="A159" s="36" t="s">
        <v>51</v>
      </c>
      <c r="B159" s="43"/>
      <c r="C159" s="44"/>
      <c r="D159" s="44"/>
      <c r="E159" s="47" t="s">
        <v>48</v>
      </c>
      <c r="F159" s="44"/>
      <c r="G159" s="44"/>
      <c r="H159" s="44"/>
      <c r="I159" s="44"/>
      <c r="J159" s="45"/>
    </row>
    <row r="160" ht="90">
      <c r="A160" s="36" t="s">
        <v>58</v>
      </c>
      <c r="B160" s="43"/>
      <c r="C160" s="44"/>
      <c r="D160" s="44"/>
      <c r="E160" s="46" t="s">
        <v>514</v>
      </c>
      <c r="F160" s="44"/>
      <c r="G160" s="44"/>
      <c r="H160" s="44"/>
      <c r="I160" s="44"/>
      <c r="J160" s="45"/>
    </row>
    <row r="161" ht="90">
      <c r="A161" s="36" t="s">
        <v>53</v>
      </c>
      <c r="B161" s="43"/>
      <c r="C161" s="44"/>
      <c r="D161" s="44"/>
      <c r="E161" s="38" t="s">
        <v>515</v>
      </c>
      <c r="F161" s="44"/>
      <c r="G161" s="44"/>
      <c r="H161" s="44"/>
      <c r="I161" s="44"/>
      <c r="J161" s="45"/>
    </row>
    <row r="162">
      <c r="A162" s="36" t="s">
        <v>46</v>
      </c>
      <c r="B162" s="36">
        <v>38</v>
      </c>
      <c r="C162" s="37" t="s">
        <v>516</v>
      </c>
      <c r="D162" s="36" t="s">
        <v>48</v>
      </c>
      <c r="E162" s="38" t="s">
        <v>517</v>
      </c>
      <c r="F162" s="39" t="s">
        <v>137</v>
      </c>
      <c r="G162" s="40">
        <v>307</v>
      </c>
      <c r="H162" s="41">
        <v>0</v>
      </c>
      <c r="I162" s="41">
        <f>ROUND(G162*H162,P4)</f>
        <v>0</v>
      </c>
      <c r="J162" s="36"/>
      <c r="O162" s="42">
        <f>I162*0.21</f>
        <v>0</v>
      </c>
      <c r="P162">
        <v>3</v>
      </c>
    </row>
    <row r="163">
      <c r="A163" s="36" t="s">
        <v>51</v>
      </c>
      <c r="B163" s="43"/>
      <c r="C163" s="44"/>
      <c r="D163" s="44"/>
      <c r="E163" s="47" t="s">
        <v>48</v>
      </c>
      <c r="F163" s="44"/>
      <c r="G163" s="44"/>
      <c r="H163" s="44"/>
      <c r="I163" s="44"/>
      <c r="J163" s="45"/>
    </row>
    <row r="164">
      <c r="A164" s="36" t="s">
        <v>58</v>
      </c>
      <c r="B164" s="43"/>
      <c r="C164" s="44"/>
      <c r="D164" s="44"/>
      <c r="E164" s="46" t="s">
        <v>518</v>
      </c>
      <c r="F164" s="44"/>
      <c r="G164" s="44"/>
      <c r="H164" s="44"/>
      <c r="I164" s="44"/>
      <c r="J164" s="45"/>
    </row>
    <row r="165" ht="90">
      <c r="A165" s="36" t="s">
        <v>53</v>
      </c>
      <c r="B165" s="43"/>
      <c r="C165" s="44"/>
      <c r="D165" s="44"/>
      <c r="E165" s="38" t="s">
        <v>519</v>
      </c>
      <c r="F165" s="44"/>
      <c r="G165" s="44"/>
      <c r="H165" s="44"/>
      <c r="I165" s="44"/>
      <c r="J165" s="45"/>
    </row>
    <row r="166">
      <c r="A166" s="36" t="s">
        <v>46</v>
      </c>
      <c r="B166" s="36">
        <v>39</v>
      </c>
      <c r="C166" s="37" t="s">
        <v>266</v>
      </c>
      <c r="D166" s="36" t="s">
        <v>48</v>
      </c>
      <c r="E166" s="38" t="s">
        <v>267</v>
      </c>
      <c r="F166" s="39" t="s">
        <v>230</v>
      </c>
      <c r="G166" s="40">
        <v>1</v>
      </c>
      <c r="H166" s="41">
        <v>0</v>
      </c>
      <c r="I166" s="41">
        <f>ROUND(G166*H166,P4)</f>
        <v>0</v>
      </c>
      <c r="J166" s="36"/>
      <c r="O166" s="42">
        <f>I166*0.21</f>
        <v>0</v>
      </c>
      <c r="P166">
        <v>3</v>
      </c>
    </row>
    <row r="167">
      <c r="A167" s="36" t="s">
        <v>51</v>
      </c>
      <c r="B167" s="43"/>
      <c r="C167" s="44"/>
      <c r="D167" s="44"/>
      <c r="E167" s="47" t="s">
        <v>48</v>
      </c>
      <c r="F167" s="44"/>
      <c r="G167" s="44"/>
      <c r="H167" s="44"/>
      <c r="I167" s="44"/>
      <c r="J167" s="45"/>
    </row>
    <row r="168">
      <c r="A168" s="36" t="s">
        <v>58</v>
      </c>
      <c r="B168" s="43"/>
      <c r="C168" s="44"/>
      <c r="D168" s="44"/>
      <c r="E168" s="46" t="s">
        <v>509</v>
      </c>
      <c r="F168" s="44"/>
      <c r="G168" s="44"/>
      <c r="H168" s="44"/>
      <c r="I168" s="44"/>
      <c r="J168" s="45"/>
    </row>
    <row r="169" ht="409.5">
      <c r="A169" s="36" t="s">
        <v>53</v>
      </c>
      <c r="B169" s="43"/>
      <c r="C169" s="44"/>
      <c r="D169" s="44"/>
      <c r="E169" s="38" t="s">
        <v>268</v>
      </c>
      <c r="F169" s="44"/>
      <c r="G169" s="44"/>
      <c r="H169" s="44"/>
      <c r="I169" s="44"/>
      <c r="J169" s="45"/>
    </row>
    <row r="170" ht="30">
      <c r="A170" s="36" t="s">
        <v>46</v>
      </c>
      <c r="B170" s="36">
        <v>40</v>
      </c>
      <c r="C170" s="37" t="s">
        <v>269</v>
      </c>
      <c r="D170" s="36" t="s">
        <v>48</v>
      </c>
      <c r="E170" s="38" t="s">
        <v>270</v>
      </c>
      <c r="F170" s="39" t="s">
        <v>230</v>
      </c>
      <c r="G170" s="40">
        <v>1</v>
      </c>
      <c r="H170" s="41">
        <v>0</v>
      </c>
      <c r="I170" s="41">
        <f>ROUND(G170*H170,P4)</f>
        <v>0</v>
      </c>
      <c r="J170" s="36"/>
      <c r="O170" s="42">
        <f>I170*0.21</f>
        <v>0</v>
      </c>
      <c r="P170">
        <v>3</v>
      </c>
    </row>
    <row r="171">
      <c r="A171" s="36" t="s">
        <v>51</v>
      </c>
      <c r="B171" s="43"/>
      <c r="C171" s="44"/>
      <c r="D171" s="44"/>
      <c r="E171" s="47" t="s">
        <v>48</v>
      </c>
      <c r="F171" s="44"/>
      <c r="G171" s="44"/>
      <c r="H171" s="44"/>
      <c r="I171" s="44"/>
      <c r="J171" s="45"/>
    </row>
    <row r="172">
      <c r="A172" s="36" t="s">
        <v>58</v>
      </c>
      <c r="B172" s="43"/>
      <c r="C172" s="44"/>
      <c r="D172" s="44"/>
      <c r="E172" s="46" t="s">
        <v>509</v>
      </c>
      <c r="F172" s="44"/>
      <c r="G172" s="44"/>
      <c r="H172" s="44"/>
      <c r="I172" s="44"/>
      <c r="J172" s="45"/>
    </row>
    <row r="173" ht="409.5">
      <c r="A173" s="36" t="s">
        <v>53</v>
      </c>
      <c r="B173" s="43"/>
      <c r="C173" s="44"/>
      <c r="D173" s="44"/>
      <c r="E173" s="38" t="s">
        <v>271</v>
      </c>
      <c r="F173" s="44"/>
      <c r="G173" s="44"/>
      <c r="H173" s="44"/>
      <c r="I173" s="44"/>
      <c r="J173" s="45"/>
    </row>
    <row r="174">
      <c r="A174" s="36" t="s">
        <v>46</v>
      </c>
      <c r="B174" s="36">
        <v>41</v>
      </c>
      <c r="C174" s="37" t="s">
        <v>375</v>
      </c>
      <c r="D174" s="36" t="s">
        <v>48</v>
      </c>
      <c r="E174" s="38" t="s">
        <v>376</v>
      </c>
      <c r="F174" s="39" t="s">
        <v>137</v>
      </c>
      <c r="G174" s="40">
        <v>13</v>
      </c>
      <c r="H174" s="41">
        <v>0</v>
      </c>
      <c r="I174" s="41">
        <f>ROUND(G174*H174,P4)</f>
        <v>0</v>
      </c>
      <c r="J174" s="36"/>
      <c r="O174" s="42">
        <f>I174*0.21</f>
        <v>0</v>
      </c>
      <c r="P174">
        <v>3</v>
      </c>
    </row>
    <row r="175" ht="30">
      <c r="A175" s="36" t="s">
        <v>51</v>
      </c>
      <c r="B175" s="43"/>
      <c r="C175" s="44"/>
      <c r="D175" s="44"/>
      <c r="E175" s="38" t="s">
        <v>372</v>
      </c>
      <c r="F175" s="44"/>
      <c r="G175" s="44"/>
      <c r="H175" s="44"/>
      <c r="I175" s="44"/>
      <c r="J175" s="45"/>
    </row>
    <row r="176">
      <c r="A176" s="36" t="s">
        <v>58</v>
      </c>
      <c r="B176" s="43"/>
      <c r="C176" s="44"/>
      <c r="D176" s="44"/>
      <c r="E176" s="46" t="s">
        <v>520</v>
      </c>
      <c r="F176" s="44"/>
      <c r="G176" s="44"/>
      <c r="H176" s="44"/>
      <c r="I176" s="44"/>
      <c r="J176" s="45"/>
    </row>
    <row r="177" ht="90">
      <c r="A177" s="36" t="s">
        <v>53</v>
      </c>
      <c r="B177" s="43"/>
      <c r="C177" s="44"/>
      <c r="D177" s="44"/>
      <c r="E177" s="38" t="s">
        <v>374</v>
      </c>
      <c r="F177" s="44"/>
      <c r="G177" s="44"/>
      <c r="H177" s="44"/>
      <c r="I177" s="44"/>
      <c r="J177" s="45"/>
    </row>
    <row r="178">
      <c r="A178" s="36" t="s">
        <v>46</v>
      </c>
      <c r="B178" s="36">
        <v>42</v>
      </c>
      <c r="C178" s="37" t="s">
        <v>381</v>
      </c>
      <c r="D178" s="36" t="s">
        <v>48</v>
      </c>
      <c r="E178" s="38" t="s">
        <v>382</v>
      </c>
      <c r="F178" s="39" t="s">
        <v>230</v>
      </c>
      <c r="G178" s="40">
        <v>1</v>
      </c>
      <c r="H178" s="41">
        <v>0</v>
      </c>
      <c r="I178" s="41">
        <f>ROUND(G178*H178,P4)</f>
        <v>0</v>
      </c>
      <c r="J178" s="36"/>
      <c r="O178" s="42">
        <f>I178*0.21</f>
        <v>0</v>
      </c>
      <c r="P178">
        <v>3</v>
      </c>
    </row>
    <row r="179">
      <c r="A179" s="36" t="s">
        <v>51</v>
      </c>
      <c r="B179" s="43"/>
      <c r="C179" s="44"/>
      <c r="D179" s="44"/>
      <c r="E179" s="38" t="s">
        <v>521</v>
      </c>
      <c r="F179" s="44"/>
      <c r="G179" s="44"/>
      <c r="H179" s="44"/>
      <c r="I179" s="44"/>
      <c r="J179" s="45"/>
    </row>
    <row r="180">
      <c r="A180" s="36" t="s">
        <v>58</v>
      </c>
      <c r="B180" s="43"/>
      <c r="C180" s="44"/>
      <c r="D180" s="44"/>
      <c r="E180" s="46" t="s">
        <v>509</v>
      </c>
      <c r="F180" s="44"/>
      <c r="G180" s="44"/>
      <c r="H180" s="44"/>
      <c r="I180" s="44"/>
      <c r="J180" s="45"/>
    </row>
    <row r="181" ht="120">
      <c r="A181" s="36" t="s">
        <v>53</v>
      </c>
      <c r="B181" s="43"/>
      <c r="C181" s="44"/>
      <c r="D181" s="44"/>
      <c r="E181" s="38" t="s">
        <v>380</v>
      </c>
      <c r="F181" s="44"/>
      <c r="G181" s="44"/>
      <c r="H181" s="44"/>
      <c r="I181" s="44"/>
      <c r="J181" s="45"/>
    </row>
    <row r="182">
      <c r="A182" s="36" t="s">
        <v>46</v>
      </c>
      <c r="B182" s="36">
        <v>43</v>
      </c>
      <c r="C182" s="37" t="s">
        <v>272</v>
      </c>
      <c r="D182" s="36" t="s">
        <v>48</v>
      </c>
      <c r="E182" s="38" t="s">
        <v>273</v>
      </c>
      <c r="F182" s="39" t="s">
        <v>137</v>
      </c>
      <c r="G182" s="40">
        <v>48</v>
      </c>
      <c r="H182" s="41">
        <v>0</v>
      </c>
      <c r="I182" s="41">
        <f>ROUND(G182*H182,P4)</f>
        <v>0</v>
      </c>
      <c r="J182" s="36"/>
      <c r="O182" s="42">
        <f>I182*0.21</f>
        <v>0</v>
      </c>
      <c r="P182">
        <v>3</v>
      </c>
    </row>
    <row r="183">
      <c r="A183" s="36" t="s">
        <v>51</v>
      </c>
      <c r="B183" s="43"/>
      <c r="C183" s="44"/>
      <c r="D183" s="44"/>
      <c r="E183" s="47" t="s">
        <v>48</v>
      </c>
      <c r="F183" s="44"/>
      <c r="G183" s="44"/>
      <c r="H183" s="44"/>
      <c r="I183" s="44"/>
      <c r="J183" s="45"/>
    </row>
    <row r="184" ht="45">
      <c r="A184" s="36" t="s">
        <v>58</v>
      </c>
      <c r="B184" s="43"/>
      <c r="C184" s="44"/>
      <c r="D184" s="44"/>
      <c r="E184" s="46" t="s">
        <v>496</v>
      </c>
      <c r="F184" s="44"/>
      <c r="G184" s="44"/>
      <c r="H184" s="44"/>
      <c r="I184" s="44"/>
      <c r="J184" s="45"/>
    </row>
    <row r="185" ht="75">
      <c r="A185" s="36" t="s">
        <v>53</v>
      </c>
      <c r="B185" s="43"/>
      <c r="C185" s="44"/>
      <c r="D185" s="44"/>
      <c r="E185" s="38" t="s">
        <v>274</v>
      </c>
      <c r="F185" s="44"/>
      <c r="G185" s="44"/>
      <c r="H185" s="44"/>
      <c r="I185" s="44"/>
      <c r="J185" s="45"/>
    </row>
    <row r="186" ht="30">
      <c r="A186" s="36" t="s">
        <v>46</v>
      </c>
      <c r="B186" s="36">
        <v>44</v>
      </c>
      <c r="C186" s="37" t="s">
        <v>522</v>
      </c>
      <c r="D186" s="36" t="s">
        <v>48</v>
      </c>
      <c r="E186" s="38" t="s">
        <v>523</v>
      </c>
      <c r="F186" s="39" t="s">
        <v>137</v>
      </c>
      <c r="G186" s="40">
        <v>7</v>
      </c>
      <c r="H186" s="41">
        <v>0</v>
      </c>
      <c r="I186" s="41">
        <f>ROUND(G186*H186,P4)</f>
        <v>0</v>
      </c>
      <c r="J186" s="36"/>
      <c r="O186" s="42">
        <f>I186*0.21</f>
        <v>0</v>
      </c>
      <c r="P186">
        <v>3</v>
      </c>
    </row>
    <row r="187">
      <c r="A187" s="36" t="s">
        <v>51</v>
      </c>
      <c r="B187" s="43"/>
      <c r="C187" s="44"/>
      <c r="D187" s="44"/>
      <c r="E187" s="38" t="s">
        <v>524</v>
      </c>
      <c r="F187" s="44"/>
      <c r="G187" s="44"/>
      <c r="H187" s="44"/>
      <c r="I187" s="44"/>
      <c r="J187" s="45"/>
    </row>
    <row r="188">
      <c r="A188" s="36" t="s">
        <v>58</v>
      </c>
      <c r="B188" s="43"/>
      <c r="C188" s="44"/>
      <c r="D188" s="44"/>
      <c r="E188" s="46" t="s">
        <v>525</v>
      </c>
      <c r="F188" s="44"/>
      <c r="G188" s="44"/>
      <c r="H188" s="44"/>
      <c r="I188" s="44"/>
      <c r="J188" s="45"/>
    </row>
    <row r="189" ht="135">
      <c r="A189" s="36" t="s">
        <v>53</v>
      </c>
      <c r="B189" s="43"/>
      <c r="C189" s="44"/>
      <c r="D189" s="44"/>
      <c r="E189" s="38" t="s">
        <v>526</v>
      </c>
      <c r="F189" s="44"/>
      <c r="G189" s="44"/>
      <c r="H189" s="44"/>
      <c r="I189" s="44"/>
      <c r="J189" s="45"/>
    </row>
    <row r="190" ht="30">
      <c r="A190" s="36" t="s">
        <v>46</v>
      </c>
      <c r="B190" s="36">
        <v>45</v>
      </c>
      <c r="C190" s="37" t="s">
        <v>527</v>
      </c>
      <c r="D190" s="36" t="s">
        <v>48</v>
      </c>
      <c r="E190" s="38" t="s">
        <v>528</v>
      </c>
      <c r="F190" s="39" t="s">
        <v>113</v>
      </c>
      <c r="G190" s="40">
        <v>16.5</v>
      </c>
      <c r="H190" s="41">
        <v>0</v>
      </c>
      <c r="I190" s="41">
        <f>ROUND(G190*H190,P4)</f>
        <v>0</v>
      </c>
      <c r="J190" s="36"/>
      <c r="O190" s="42">
        <f>I190*0.21</f>
        <v>0</v>
      </c>
      <c r="P190">
        <v>3</v>
      </c>
    </row>
    <row r="191">
      <c r="A191" s="36" t="s">
        <v>51</v>
      </c>
      <c r="B191" s="43"/>
      <c r="C191" s="44"/>
      <c r="D191" s="44"/>
      <c r="E191" s="47" t="s">
        <v>48</v>
      </c>
      <c r="F191" s="44"/>
      <c r="G191" s="44"/>
      <c r="H191" s="44"/>
      <c r="I191" s="44"/>
      <c r="J191" s="45"/>
    </row>
    <row r="192">
      <c r="A192" s="36" t="s">
        <v>58</v>
      </c>
      <c r="B192" s="43"/>
      <c r="C192" s="44"/>
      <c r="D192" s="44"/>
      <c r="E192" s="46" t="s">
        <v>529</v>
      </c>
      <c r="F192" s="44"/>
      <c r="G192" s="44"/>
      <c r="H192" s="44"/>
      <c r="I192" s="44"/>
      <c r="J192" s="45"/>
    </row>
    <row r="193" ht="150">
      <c r="A193" s="36" t="s">
        <v>53</v>
      </c>
      <c r="B193" s="43"/>
      <c r="C193" s="44"/>
      <c r="D193" s="44"/>
      <c r="E193" s="38" t="s">
        <v>530</v>
      </c>
      <c r="F193" s="44"/>
      <c r="G193" s="44"/>
      <c r="H193" s="44"/>
      <c r="I193" s="44"/>
      <c r="J193" s="45"/>
    </row>
    <row r="194">
      <c r="A194" s="36" t="s">
        <v>46</v>
      </c>
      <c r="B194" s="36">
        <v>46</v>
      </c>
      <c r="C194" s="37" t="s">
        <v>275</v>
      </c>
      <c r="D194" s="36" t="s">
        <v>48</v>
      </c>
      <c r="E194" s="38" t="s">
        <v>276</v>
      </c>
      <c r="F194" s="39" t="s">
        <v>107</v>
      </c>
      <c r="G194" s="40">
        <v>2.8799999999999999</v>
      </c>
      <c r="H194" s="41">
        <v>0</v>
      </c>
      <c r="I194" s="41">
        <f>ROUND(G194*H194,P4)</f>
        <v>0</v>
      </c>
      <c r="J194" s="36"/>
      <c r="O194" s="42">
        <f>I194*0.21</f>
        <v>0</v>
      </c>
      <c r="P194">
        <v>3</v>
      </c>
    </row>
    <row r="195">
      <c r="A195" s="36" t="s">
        <v>51</v>
      </c>
      <c r="B195" s="43"/>
      <c r="C195" s="44"/>
      <c r="D195" s="44"/>
      <c r="E195" s="47" t="s">
        <v>48</v>
      </c>
      <c r="F195" s="44"/>
      <c r="G195" s="44"/>
      <c r="H195" s="44"/>
      <c r="I195" s="44"/>
      <c r="J195" s="45"/>
    </row>
    <row r="196">
      <c r="A196" s="36" t="s">
        <v>58</v>
      </c>
      <c r="B196" s="43"/>
      <c r="C196" s="44"/>
      <c r="D196" s="44"/>
      <c r="E196" s="46" t="s">
        <v>531</v>
      </c>
      <c r="F196" s="44"/>
      <c r="G196" s="44"/>
      <c r="H196" s="44"/>
      <c r="I196" s="44"/>
      <c r="J196" s="45"/>
    </row>
    <row r="197" ht="150">
      <c r="A197" s="36" t="s">
        <v>53</v>
      </c>
      <c r="B197" s="43"/>
      <c r="C197" s="44"/>
      <c r="D197" s="44"/>
      <c r="E197" s="38" t="s">
        <v>278</v>
      </c>
      <c r="F197" s="44"/>
      <c r="G197" s="44"/>
      <c r="H197" s="44"/>
      <c r="I197" s="44"/>
      <c r="J197" s="45"/>
    </row>
    <row r="198">
      <c r="A198" s="36" t="s">
        <v>46</v>
      </c>
      <c r="B198" s="36">
        <v>47</v>
      </c>
      <c r="C198" s="37" t="s">
        <v>532</v>
      </c>
      <c r="D198" s="36" t="s">
        <v>48</v>
      </c>
      <c r="E198" s="38" t="s">
        <v>533</v>
      </c>
      <c r="F198" s="39" t="s">
        <v>137</v>
      </c>
      <c r="G198" s="40">
        <v>12</v>
      </c>
      <c r="H198" s="41">
        <v>0</v>
      </c>
      <c r="I198" s="41">
        <f>ROUND(G198*H198,P4)</f>
        <v>0</v>
      </c>
      <c r="J198" s="36"/>
      <c r="O198" s="42">
        <f>I198*0.21</f>
        <v>0</v>
      </c>
      <c r="P198">
        <v>3</v>
      </c>
    </row>
    <row r="199">
      <c r="A199" s="36" t="s">
        <v>51</v>
      </c>
      <c r="B199" s="43"/>
      <c r="C199" s="44"/>
      <c r="D199" s="44"/>
      <c r="E199" s="47" t="s">
        <v>48</v>
      </c>
      <c r="F199" s="44"/>
      <c r="G199" s="44"/>
      <c r="H199" s="44"/>
      <c r="I199" s="44"/>
      <c r="J199" s="45"/>
    </row>
    <row r="200">
      <c r="A200" s="36" t="s">
        <v>58</v>
      </c>
      <c r="B200" s="43"/>
      <c r="C200" s="44"/>
      <c r="D200" s="44"/>
      <c r="E200" s="46" t="s">
        <v>534</v>
      </c>
      <c r="F200" s="44"/>
      <c r="G200" s="44"/>
      <c r="H200" s="44"/>
      <c r="I200" s="44"/>
      <c r="J200" s="45"/>
    </row>
    <row r="201" ht="150">
      <c r="A201" s="36" t="s">
        <v>53</v>
      </c>
      <c r="B201" s="49"/>
      <c r="C201" s="50"/>
      <c r="D201" s="50"/>
      <c r="E201" s="38" t="s">
        <v>388</v>
      </c>
      <c r="F201" s="50"/>
      <c r="G201" s="50"/>
      <c r="H201" s="50"/>
      <c r="I201" s="50"/>
      <c r="J201" s="5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23</v>
      </c>
      <c r="F2" s="16"/>
      <c r="G2" s="16"/>
      <c r="H2" s="16"/>
      <c r="I2" s="16"/>
      <c r="J2" s="18"/>
    </row>
    <row r="3">
      <c r="A3" s="3" t="s">
        <v>24</v>
      </c>
      <c r="B3" s="19" t="s">
        <v>25</v>
      </c>
      <c r="C3" s="20" t="s">
        <v>26</v>
      </c>
      <c r="D3" s="21"/>
      <c r="E3" s="22" t="s">
        <v>27</v>
      </c>
      <c r="F3" s="16"/>
      <c r="G3" s="16"/>
      <c r="H3" s="23" t="s">
        <v>21</v>
      </c>
      <c r="I3" s="24">
        <f>SUMIFS(I8:I157,A8:A157,"SD")</f>
        <v>0</v>
      </c>
      <c r="J3" s="18"/>
      <c r="O3">
        <v>0</v>
      </c>
      <c r="P3">
        <v>2</v>
      </c>
    </row>
    <row r="4">
      <c r="A4" s="3" t="s">
        <v>28</v>
      </c>
      <c r="B4" s="19" t="s">
        <v>31</v>
      </c>
      <c r="C4" s="20" t="s">
        <v>21</v>
      </c>
      <c r="D4" s="21"/>
      <c r="E4" s="22" t="s">
        <v>22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32</v>
      </c>
      <c r="B5" s="26" t="s">
        <v>33</v>
      </c>
      <c r="C5" s="7" t="s">
        <v>34</v>
      </c>
      <c r="D5" s="7" t="s">
        <v>35</v>
      </c>
      <c r="E5" s="7" t="s">
        <v>36</v>
      </c>
      <c r="F5" s="7" t="s">
        <v>37</v>
      </c>
      <c r="G5" s="7" t="s">
        <v>38</v>
      </c>
      <c r="H5" s="7" t="s">
        <v>39</v>
      </c>
      <c r="I5" s="7"/>
      <c r="J5" s="27" t="s">
        <v>40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41</v>
      </c>
      <c r="I6" s="7" t="s">
        <v>42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43</v>
      </c>
      <c r="B8" s="31"/>
      <c r="C8" s="32" t="s">
        <v>44</v>
      </c>
      <c r="D8" s="33"/>
      <c r="E8" s="30" t="s">
        <v>45</v>
      </c>
      <c r="F8" s="33"/>
      <c r="G8" s="33"/>
      <c r="H8" s="33"/>
      <c r="I8" s="34">
        <f>SUMIFS(I9:I16,A9:A16,"P")</f>
        <v>0</v>
      </c>
      <c r="J8" s="35"/>
    </row>
    <row r="9" ht="30">
      <c r="A9" s="36" t="s">
        <v>46</v>
      </c>
      <c r="B9" s="36">
        <v>1</v>
      </c>
      <c r="C9" s="37" t="s">
        <v>96</v>
      </c>
      <c r="D9" s="36" t="s">
        <v>48</v>
      </c>
      <c r="E9" s="38" t="s">
        <v>97</v>
      </c>
      <c r="F9" s="39" t="s">
        <v>98</v>
      </c>
      <c r="G9" s="40">
        <v>29.43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51</v>
      </c>
      <c r="B10" s="43"/>
      <c r="C10" s="44"/>
      <c r="D10" s="44"/>
      <c r="E10" s="47" t="s">
        <v>48</v>
      </c>
      <c r="F10" s="44"/>
      <c r="G10" s="44"/>
      <c r="H10" s="44"/>
      <c r="I10" s="44"/>
      <c r="J10" s="45"/>
    </row>
    <row r="11" ht="45">
      <c r="A11" s="36" t="s">
        <v>58</v>
      </c>
      <c r="B11" s="43"/>
      <c r="C11" s="44"/>
      <c r="D11" s="44"/>
      <c r="E11" s="46" t="s">
        <v>535</v>
      </c>
      <c r="F11" s="44"/>
      <c r="G11" s="44"/>
      <c r="H11" s="44"/>
      <c r="I11" s="44"/>
      <c r="J11" s="45"/>
    </row>
    <row r="12" ht="165">
      <c r="A12" s="36" t="s">
        <v>53</v>
      </c>
      <c r="B12" s="43"/>
      <c r="C12" s="44"/>
      <c r="D12" s="44"/>
      <c r="E12" s="38" t="s">
        <v>100</v>
      </c>
      <c r="F12" s="44"/>
      <c r="G12" s="44"/>
      <c r="H12" s="44"/>
      <c r="I12" s="44"/>
      <c r="J12" s="45"/>
    </row>
    <row r="13" ht="30">
      <c r="A13" s="36" t="s">
        <v>46</v>
      </c>
      <c r="B13" s="36">
        <v>2</v>
      </c>
      <c r="C13" s="37" t="s">
        <v>101</v>
      </c>
      <c r="D13" s="36" t="s">
        <v>48</v>
      </c>
      <c r="E13" s="38" t="s">
        <v>102</v>
      </c>
      <c r="F13" s="39" t="s">
        <v>98</v>
      </c>
      <c r="G13" s="40">
        <v>17.280000000000001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51</v>
      </c>
      <c r="B14" s="43"/>
      <c r="C14" s="44"/>
      <c r="D14" s="44"/>
      <c r="E14" s="47" t="s">
        <v>48</v>
      </c>
      <c r="F14" s="44"/>
      <c r="G14" s="44"/>
      <c r="H14" s="44"/>
      <c r="I14" s="44"/>
      <c r="J14" s="45"/>
    </row>
    <row r="15">
      <c r="A15" s="36" t="s">
        <v>58</v>
      </c>
      <c r="B15" s="43"/>
      <c r="C15" s="44"/>
      <c r="D15" s="44"/>
      <c r="E15" s="46" t="s">
        <v>536</v>
      </c>
      <c r="F15" s="44"/>
      <c r="G15" s="44"/>
      <c r="H15" s="44"/>
      <c r="I15" s="44"/>
      <c r="J15" s="45"/>
    </row>
    <row r="16" ht="165">
      <c r="A16" s="36" t="s">
        <v>53</v>
      </c>
      <c r="B16" s="43"/>
      <c r="C16" s="44"/>
      <c r="D16" s="44"/>
      <c r="E16" s="38" t="s">
        <v>100</v>
      </c>
      <c r="F16" s="44"/>
      <c r="G16" s="44"/>
      <c r="H16" s="44"/>
      <c r="I16" s="44"/>
      <c r="J16" s="45"/>
    </row>
    <row r="17">
      <c r="A17" s="30" t="s">
        <v>43</v>
      </c>
      <c r="B17" s="31"/>
      <c r="C17" s="32" t="s">
        <v>71</v>
      </c>
      <c r="D17" s="33"/>
      <c r="E17" s="30" t="s">
        <v>104</v>
      </c>
      <c r="F17" s="33"/>
      <c r="G17" s="33"/>
      <c r="H17" s="33"/>
      <c r="I17" s="34">
        <f>SUMIFS(I18:I69,A18:A69,"P")</f>
        <v>0</v>
      </c>
      <c r="J17" s="35"/>
    </row>
    <row r="18" ht="30">
      <c r="A18" s="36" t="s">
        <v>46</v>
      </c>
      <c r="B18" s="36">
        <v>3</v>
      </c>
      <c r="C18" s="37" t="s">
        <v>105</v>
      </c>
      <c r="D18" s="36" t="s">
        <v>48</v>
      </c>
      <c r="E18" s="38" t="s">
        <v>106</v>
      </c>
      <c r="F18" s="39" t="s">
        <v>107</v>
      </c>
      <c r="G18" s="40">
        <v>360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51</v>
      </c>
      <c r="B19" s="43"/>
      <c r="C19" s="44"/>
      <c r="D19" s="44"/>
      <c r="E19" s="38" t="s">
        <v>281</v>
      </c>
      <c r="F19" s="44"/>
      <c r="G19" s="44"/>
      <c r="H19" s="44"/>
      <c r="I19" s="44"/>
      <c r="J19" s="45"/>
    </row>
    <row r="20">
      <c r="A20" s="36" t="s">
        <v>58</v>
      </c>
      <c r="B20" s="43"/>
      <c r="C20" s="44"/>
      <c r="D20" s="44"/>
      <c r="E20" s="46" t="s">
        <v>537</v>
      </c>
      <c r="F20" s="44"/>
      <c r="G20" s="44"/>
      <c r="H20" s="44"/>
      <c r="I20" s="44"/>
      <c r="J20" s="45"/>
    </row>
    <row r="21" ht="120">
      <c r="A21" s="36" t="s">
        <v>53</v>
      </c>
      <c r="B21" s="43"/>
      <c r="C21" s="44"/>
      <c r="D21" s="44"/>
      <c r="E21" s="38" t="s">
        <v>110</v>
      </c>
      <c r="F21" s="44"/>
      <c r="G21" s="44"/>
      <c r="H21" s="44"/>
      <c r="I21" s="44"/>
      <c r="J21" s="45"/>
    </row>
    <row r="22">
      <c r="A22" s="36" t="s">
        <v>46</v>
      </c>
      <c r="B22" s="36">
        <v>4</v>
      </c>
      <c r="C22" s="37" t="s">
        <v>446</v>
      </c>
      <c r="D22" s="36" t="s">
        <v>48</v>
      </c>
      <c r="E22" s="38" t="s">
        <v>447</v>
      </c>
      <c r="F22" s="39" t="s">
        <v>113</v>
      </c>
      <c r="G22" s="40">
        <v>47.399999999999999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51</v>
      </c>
      <c r="B23" s="43"/>
      <c r="C23" s="44"/>
      <c r="D23" s="44"/>
      <c r="E23" s="47" t="s">
        <v>48</v>
      </c>
      <c r="F23" s="44"/>
      <c r="G23" s="44"/>
      <c r="H23" s="44"/>
      <c r="I23" s="44"/>
      <c r="J23" s="45"/>
    </row>
    <row r="24" ht="45">
      <c r="A24" s="36" t="s">
        <v>58</v>
      </c>
      <c r="B24" s="43"/>
      <c r="C24" s="44"/>
      <c r="D24" s="44"/>
      <c r="E24" s="46" t="s">
        <v>538</v>
      </c>
      <c r="F24" s="44"/>
      <c r="G24" s="44"/>
      <c r="H24" s="44"/>
      <c r="I24" s="44"/>
      <c r="J24" s="45"/>
    </row>
    <row r="25" ht="150">
      <c r="A25" s="36" t="s">
        <v>53</v>
      </c>
      <c r="B25" s="43"/>
      <c r="C25" s="44"/>
      <c r="D25" s="44"/>
      <c r="E25" s="38" t="s">
        <v>449</v>
      </c>
      <c r="F25" s="44"/>
      <c r="G25" s="44"/>
      <c r="H25" s="44"/>
      <c r="I25" s="44"/>
      <c r="J25" s="45"/>
    </row>
    <row r="26">
      <c r="A26" s="36" t="s">
        <v>46</v>
      </c>
      <c r="B26" s="36">
        <v>5</v>
      </c>
      <c r="C26" s="37" t="s">
        <v>111</v>
      </c>
      <c r="D26" s="36" t="s">
        <v>48</v>
      </c>
      <c r="E26" s="38" t="s">
        <v>112</v>
      </c>
      <c r="F26" s="39" t="s">
        <v>113</v>
      </c>
      <c r="G26" s="40">
        <v>3600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51</v>
      </c>
      <c r="B27" s="43"/>
      <c r="C27" s="44"/>
      <c r="D27" s="44"/>
      <c r="E27" s="38" t="s">
        <v>114</v>
      </c>
      <c r="F27" s="44"/>
      <c r="G27" s="44"/>
      <c r="H27" s="44"/>
      <c r="I27" s="44"/>
      <c r="J27" s="45"/>
    </row>
    <row r="28">
      <c r="A28" s="36" t="s">
        <v>58</v>
      </c>
      <c r="B28" s="43"/>
      <c r="C28" s="44"/>
      <c r="D28" s="44"/>
      <c r="E28" s="46" t="s">
        <v>539</v>
      </c>
      <c r="F28" s="44"/>
      <c r="G28" s="44"/>
      <c r="H28" s="44"/>
      <c r="I28" s="44"/>
      <c r="J28" s="45"/>
    </row>
    <row r="29" ht="60">
      <c r="A29" s="36" t="s">
        <v>53</v>
      </c>
      <c r="B29" s="43"/>
      <c r="C29" s="44"/>
      <c r="D29" s="44"/>
      <c r="E29" s="38" t="s">
        <v>116</v>
      </c>
      <c r="F29" s="44"/>
      <c r="G29" s="44"/>
      <c r="H29" s="44"/>
      <c r="I29" s="44"/>
      <c r="J29" s="45"/>
    </row>
    <row r="30">
      <c r="A30" s="36" t="s">
        <v>46</v>
      </c>
      <c r="B30" s="36">
        <v>6</v>
      </c>
      <c r="C30" s="37" t="s">
        <v>117</v>
      </c>
      <c r="D30" s="36" t="s">
        <v>71</v>
      </c>
      <c r="E30" s="38" t="s">
        <v>118</v>
      </c>
      <c r="F30" s="39" t="s">
        <v>107</v>
      </c>
      <c r="G30" s="40">
        <v>8.5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51</v>
      </c>
      <c r="B31" s="43"/>
      <c r="C31" s="44"/>
      <c r="D31" s="44"/>
      <c r="E31" s="38" t="s">
        <v>121</v>
      </c>
      <c r="F31" s="44"/>
      <c r="G31" s="44"/>
      <c r="H31" s="44"/>
      <c r="I31" s="44"/>
      <c r="J31" s="45"/>
    </row>
    <row r="32">
      <c r="A32" s="36" t="s">
        <v>58</v>
      </c>
      <c r="B32" s="43"/>
      <c r="C32" s="44"/>
      <c r="D32" s="44"/>
      <c r="E32" s="46" t="s">
        <v>540</v>
      </c>
      <c r="F32" s="44"/>
      <c r="G32" s="44"/>
      <c r="H32" s="44"/>
      <c r="I32" s="44"/>
      <c r="J32" s="45"/>
    </row>
    <row r="33" ht="120">
      <c r="A33" s="36" t="s">
        <v>53</v>
      </c>
      <c r="B33" s="43"/>
      <c r="C33" s="44"/>
      <c r="D33" s="44"/>
      <c r="E33" s="38" t="s">
        <v>110</v>
      </c>
      <c r="F33" s="44"/>
      <c r="G33" s="44"/>
      <c r="H33" s="44"/>
      <c r="I33" s="44"/>
      <c r="J33" s="45"/>
    </row>
    <row r="34">
      <c r="A34" s="36" t="s">
        <v>46</v>
      </c>
      <c r="B34" s="36">
        <v>7</v>
      </c>
      <c r="C34" s="37" t="s">
        <v>128</v>
      </c>
      <c r="D34" s="36" t="s">
        <v>48</v>
      </c>
      <c r="E34" s="38" t="s">
        <v>129</v>
      </c>
      <c r="F34" s="39" t="s">
        <v>113</v>
      </c>
      <c r="G34" s="40">
        <v>114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51</v>
      </c>
      <c r="B35" s="43"/>
      <c r="C35" s="44"/>
      <c r="D35" s="44"/>
      <c r="E35" s="47" t="s">
        <v>48</v>
      </c>
      <c r="F35" s="44"/>
      <c r="G35" s="44"/>
      <c r="H35" s="44"/>
      <c r="I35" s="44"/>
      <c r="J35" s="45"/>
    </row>
    <row r="36">
      <c r="A36" s="36" t="s">
        <v>58</v>
      </c>
      <c r="B36" s="43"/>
      <c r="C36" s="44"/>
      <c r="D36" s="44"/>
      <c r="E36" s="46" t="s">
        <v>541</v>
      </c>
      <c r="F36" s="44"/>
      <c r="G36" s="44"/>
      <c r="H36" s="44"/>
      <c r="I36" s="44"/>
      <c r="J36" s="45"/>
    </row>
    <row r="37" ht="120">
      <c r="A37" s="36" t="s">
        <v>53</v>
      </c>
      <c r="B37" s="43"/>
      <c r="C37" s="44"/>
      <c r="D37" s="44"/>
      <c r="E37" s="38" t="s">
        <v>131</v>
      </c>
      <c r="F37" s="44"/>
      <c r="G37" s="44"/>
      <c r="H37" s="44"/>
      <c r="I37" s="44"/>
      <c r="J37" s="45"/>
    </row>
    <row r="38">
      <c r="A38" s="36" t="s">
        <v>46</v>
      </c>
      <c r="B38" s="36">
        <v>8</v>
      </c>
      <c r="C38" s="37" t="s">
        <v>135</v>
      </c>
      <c r="D38" s="36" t="s">
        <v>48</v>
      </c>
      <c r="E38" s="38" t="s">
        <v>136</v>
      </c>
      <c r="F38" s="39" t="s">
        <v>137</v>
      </c>
      <c r="G38" s="40">
        <v>33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51</v>
      </c>
      <c r="B39" s="43"/>
      <c r="C39" s="44"/>
      <c r="D39" s="44"/>
      <c r="E39" s="47" t="s">
        <v>48</v>
      </c>
      <c r="F39" s="44"/>
      <c r="G39" s="44"/>
      <c r="H39" s="44"/>
      <c r="I39" s="44"/>
      <c r="J39" s="45"/>
    </row>
    <row r="40">
      <c r="A40" s="36" t="s">
        <v>58</v>
      </c>
      <c r="B40" s="43"/>
      <c r="C40" s="44"/>
      <c r="D40" s="44"/>
      <c r="E40" s="46" t="s">
        <v>542</v>
      </c>
      <c r="F40" s="44"/>
      <c r="G40" s="44"/>
      <c r="H40" s="44"/>
      <c r="I40" s="44"/>
      <c r="J40" s="45"/>
    </row>
    <row r="41" ht="120">
      <c r="A41" s="36" t="s">
        <v>53</v>
      </c>
      <c r="B41" s="43"/>
      <c r="C41" s="44"/>
      <c r="D41" s="44"/>
      <c r="E41" s="38" t="s">
        <v>131</v>
      </c>
      <c r="F41" s="44"/>
      <c r="G41" s="44"/>
      <c r="H41" s="44"/>
      <c r="I41" s="44"/>
      <c r="J41" s="45"/>
    </row>
    <row r="42">
      <c r="A42" s="36" t="s">
        <v>46</v>
      </c>
      <c r="B42" s="36">
        <v>9</v>
      </c>
      <c r="C42" s="37" t="s">
        <v>139</v>
      </c>
      <c r="D42" s="36" t="s">
        <v>48</v>
      </c>
      <c r="E42" s="38" t="s">
        <v>140</v>
      </c>
      <c r="F42" s="39" t="s">
        <v>137</v>
      </c>
      <c r="G42" s="40">
        <v>11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51</v>
      </c>
      <c r="B43" s="43"/>
      <c r="C43" s="44"/>
      <c r="D43" s="44"/>
      <c r="E43" s="47" t="s">
        <v>48</v>
      </c>
      <c r="F43" s="44"/>
      <c r="G43" s="44"/>
      <c r="H43" s="44"/>
      <c r="I43" s="44"/>
      <c r="J43" s="45"/>
    </row>
    <row r="44">
      <c r="A44" s="36" t="s">
        <v>58</v>
      </c>
      <c r="B44" s="43"/>
      <c r="C44" s="44"/>
      <c r="D44" s="44"/>
      <c r="E44" s="46" t="s">
        <v>543</v>
      </c>
      <c r="F44" s="44"/>
      <c r="G44" s="44"/>
      <c r="H44" s="44"/>
      <c r="I44" s="44"/>
      <c r="J44" s="45"/>
    </row>
    <row r="45" ht="120">
      <c r="A45" s="36" t="s">
        <v>53</v>
      </c>
      <c r="B45" s="43"/>
      <c r="C45" s="44"/>
      <c r="D45" s="44"/>
      <c r="E45" s="38" t="s">
        <v>131</v>
      </c>
      <c r="F45" s="44"/>
      <c r="G45" s="44"/>
      <c r="H45" s="44"/>
      <c r="I45" s="44"/>
      <c r="J45" s="45"/>
    </row>
    <row r="46">
      <c r="A46" s="36" t="s">
        <v>46</v>
      </c>
      <c r="B46" s="36">
        <v>10</v>
      </c>
      <c r="C46" s="37" t="s">
        <v>457</v>
      </c>
      <c r="D46" s="36" t="s">
        <v>48</v>
      </c>
      <c r="E46" s="38" t="s">
        <v>458</v>
      </c>
      <c r="F46" s="39" t="s">
        <v>107</v>
      </c>
      <c r="G46" s="40">
        <v>12.48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51</v>
      </c>
      <c r="B47" s="43"/>
      <c r="C47" s="44"/>
      <c r="D47" s="44"/>
      <c r="E47" s="47" t="s">
        <v>48</v>
      </c>
      <c r="F47" s="44"/>
      <c r="G47" s="44"/>
      <c r="H47" s="44"/>
      <c r="I47" s="44"/>
      <c r="J47" s="45"/>
    </row>
    <row r="48">
      <c r="A48" s="36" t="s">
        <v>58</v>
      </c>
      <c r="B48" s="43"/>
      <c r="C48" s="44"/>
      <c r="D48" s="44"/>
      <c r="E48" s="46" t="s">
        <v>544</v>
      </c>
      <c r="F48" s="44"/>
      <c r="G48" s="44"/>
      <c r="H48" s="44"/>
      <c r="I48" s="44"/>
      <c r="J48" s="45"/>
    </row>
    <row r="49" ht="409.5">
      <c r="A49" s="36" t="s">
        <v>53</v>
      </c>
      <c r="B49" s="43"/>
      <c r="C49" s="44"/>
      <c r="D49" s="44"/>
      <c r="E49" s="38" t="s">
        <v>298</v>
      </c>
      <c r="F49" s="44"/>
      <c r="G49" s="44"/>
      <c r="H49" s="44"/>
      <c r="I49" s="44"/>
      <c r="J49" s="45"/>
    </row>
    <row r="50">
      <c r="A50" s="36" t="s">
        <v>46</v>
      </c>
      <c r="B50" s="36">
        <v>11</v>
      </c>
      <c r="C50" s="37" t="s">
        <v>463</v>
      </c>
      <c r="D50" s="36" t="s">
        <v>48</v>
      </c>
      <c r="E50" s="38" t="s">
        <v>464</v>
      </c>
      <c r="F50" s="39" t="s">
        <v>107</v>
      </c>
      <c r="G50" s="40">
        <v>4.3499999999999996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51</v>
      </c>
      <c r="B51" s="43"/>
      <c r="C51" s="44"/>
      <c r="D51" s="44"/>
      <c r="E51" s="47" t="s">
        <v>48</v>
      </c>
      <c r="F51" s="44"/>
      <c r="G51" s="44"/>
      <c r="H51" s="44"/>
      <c r="I51" s="44"/>
      <c r="J51" s="45"/>
    </row>
    <row r="52">
      <c r="A52" s="36" t="s">
        <v>58</v>
      </c>
      <c r="B52" s="43"/>
      <c r="C52" s="44"/>
      <c r="D52" s="44"/>
      <c r="E52" s="46" t="s">
        <v>545</v>
      </c>
      <c r="F52" s="44"/>
      <c r="G52" s="44"/>
      <c r="H52" s="44"/>
      <c r="I52" s="44"/>
      <c r="J52" s="45"/>
    </row>
    <row r="53" ht="375">
      <c r="A53" s="36" t="s">
        <v>53</v>
      </c>
      <c r="B53" s="43"/>
      <c r="C53" s="44"/>
      <c r="D53" s="44"/>
      <c r="E53" s="38" t="s">
        <v>419</v>
      </c>
      <c r="F53" s="44"/>
      <c r="G53" s="44"/>
      <c r="H53" s="44"/>
      <c r="I53" s="44"/>
      <c r="J53" s="45"/>
    </row>
    <row r="54">
      <c r="A54" s="36" t="s">
        <v>46</v>
      </c>
      <c r="B54" s="36">
        <v>12</v>
      </c>
      <c r="C54" s="37" t="s">
        <v>467</v>
      </c>
      <c r="D54" s="36" t="s">
        <v>48</v>
      </c>
      <c r="E54" s="38" t="s">
        <v>468</v>
      </c>
      <c r="F54" s="39" t="s">
        <v>107</v>
      </c>
      <c r="G54" s="40">
        <v>4.1600000000000001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51</v>
      </c>
      <c r="B55" s="43"/>
      <c r="C55" s="44"/>
      <c r="D55" s="44"/>
      <c r="E55" s="47" t="s">
        <v>48</v>
      </c>
      <c r="F55" s="44"/>
      <c r="G55" s="44"/>
      <c r="H55" s="44"/>
      <c r="I55" s="44"/>
      <c r="J55" s="45"/>
    </row>
    <row r="56">
      <c r="A56" s="36" t="s">
        <v>58</v>
      </c>
      <c r="B56" s="43"/>
      <c r="C56" s="44"/>
      <c r="D56" s="44"/>
      <c r="E56" s="46" t="s">
        <v>546</v>
      </c>
      <c r="F56" s="44"/>
      <c r="G56" s="44"/>
      <c r="H56" s="44"/>
      <c r="I56" s="44"/>
      <c r="J56" s="45"/>
    </row>
    <row r="57" ht="330">
      <c r="A57" s="36" t="s">
        <v>53</v>
      </c>
      <c r="B57" s="43"/>
      <c r="C57" s="44"/>
      <c r="D57" s="44"/>
      <c r="E57" s="38" t="s">
        <v>470</v>
      </c>
      <c r="F57" s="44"/>
      <c r="G57" s="44"/>
      <c r="H57" s="44"/>
      <c r="I57" s="44"/>
      <c r="J57" s="45"/>
    </row>
    <row r="58">
      <c r="A58" s="36" t="s">
        <v>46</v>
      </c>
      <c r="B58" s="36">
        <v>13</v>
      </c>
      <c r="C58" s="37" t="s">
        <v>307</v>
      </c>
      <c r="D58" s="36" t="s">
        <v>48</v>
      </c>
      <c r="E58" s="38" t="s">
        <v>308</v>
      </c>
      <c r="F58" s="39" t="s">
        <v>107</v>
      </c>
      <c r="G58" s="40">
        <v>5.2000000000000002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51</v>
      </c>
      <c r="B59" s="43"/>
      <c r="C59" s="44"/>
      <c r="D59" s="44"/>
      <c r="E59" s="47" t="s">
        <v>48</v>
      </c>
      <c r="F59" s="44"/>
      <c r="G59" s="44"/>
      <c r="H59" s="44"/>
      <c r="I59" s="44"/>
      <c r="J59" s="45"/>
    </row>
    <row r="60">
      <c r="A60" s="36" t="s">
        <v>58</v>
      </c>
      <c r="B60" s="43"/>
      <c r="C60" s="44"/>
      <c r="D60" s="44"/>
      <c r="E60" s="46" t="s">
        <v>547</v>
      </c>
      <c r="F60" s="44"/>
      <c r="G60" s="44"/>
      <c r="H60" s="44"/>
      <c r="I60" s="44"/>
      <c r="J60" s="45"/>
    </row>
    <row r="61" ht="409.5">
      <c r="A61" s="36" t="s">
        <v>53</v>
      </c>
      <c r="B61" s="43"/>
      <c r="C61" s="44"/>
      <c r="D61" s="44"/>
      <c r="E61" s="38" t="s">
        <v>310</v>
      </c>
      <c r="F61" s="44"/>
      <c r="G61" s="44"/>
      <c r="H61" s="44"/>
      <c r="I61" s="44"/>
      <c r="J61" s="45"/>
    </row>
    <row r="62">
      <c r="A62" s="36" t="s">
        <v>46</v>
      </c>
      <c r="B62" s="36">
        <v>14</v>
      </c>
      <c r="C62" s="37" t="s">
        <v>472</v>
      </c>
      <c r="D62" s="36" t="s">
        <v>48</v>
      </c>
      <c r="E62" s="38" t="s">
        <v>473</v>
      </c>
      <c r="F62" s="39" t="s">
        <v>113</v>
      </c>
      <c r="G62" s="40">
        <v>14.5</v>
      </c>
      <c r="H62" s="41">
        <v>0</v>
      </c>
      <c r="I62" s="41">
        <f>ROUND(G62*H62,P4)</f>
        <v>0</v>
      </c>
      <c r="J62" s="36"/>
      <c r="O62" s="42">
        <f>I62*0.21</f>
        <v>0</v>
      </c>
      <c r="P62">
        <v>3</v>
      </c>
    </row>
    <row r="63">
      <c r="A63" s="36" t="s">
        <v>51</v>
      </c>
      <c r="B63" s="43"/>
      <c r="C63" s="44"/>
      <c r="D63" s="44"/>
      <c r="E63" s="38" t="s">
        <v>474</v>
      </c>
      <c r="F63" s="44"/>
      <c r="G63" s="44"/>
      <c r="H63" s="44"/>
      <c r="I63" s="44"/>
      <c r="J63" s="45"/>
    </row>
    <row r="64">
      <c r="A64" s="36" t="s">
        <v>58</v>
      </c>
      <c r="B64" s="43"/>
      <c r="C64" s="44"/>
      <c r="D64" s="44"/>
      <c r="E64" s="46" t="s">
        <v>548</v>
      </c>
      <c r="F64" s="44"/>
      <c r="G64" s="44"/>
      <c r="H64" s="44"/>
      <c r="I64" s="44"/>
      <c r="J64" s="45"/>
    </row>
    <row r="65" ht="75">
      <c r="A65" s="36" t="s">
        <v>53</v>
      </c>
      <c r="B65" s="43"/>
      <c r="C65" s="44"/>
      <c r="D65" s="44"/>
      <c r="E65" s="38" t="s">
        <v>476</v>
      </c>
      <c r="F65" s="44"/>
      <c r="G65" s="44"/>
      <c r="H65" s="44"/>
      <c r="I65" s="44"/>
      <c r="J65" s="45"/>
    </row>
    <row r="66">
      <c r="A66" s="36" t="s">
        <v>46</v>
      </c>
      <c r="B66" s="36">
        <v>15</v>
      </c>
      <c r="C66" s="37" t="s">
        <v>477</v>
      </c>
      <c r="D66" s="36" t="s">
        <v>48</v>
      </c>
      <c r="E66" s="38" t="s">
        <v>478</v>
      </c>
      <c r="F66" s="39" t="s">
        <v>113</v>
      </c>
      <c r="G66" s="40">
        <v>14.5</v>
      </c>
      <c r="H66" s="41">
        <v>0</v>
      </c>
      <c r="I66" s="41">
        <f>ROUND(G66*H66,P4)</f>
        <v>0</v>
      </c>
      <c r="J66" s="36"/>
      <c r="O66" s="42">
        <f>I66*0.21</f>
        <v>0</v>
      </c>
      <c r="P66">
        <v>3</v>
      </c>
    </row>
    <row r="67">
      <c r="A67" s="36" t="s">
        <v>51</v>
      </c>
      <c r="B67" s="43"/>
      <c r="C67" s="44"/>
      <c r="D67" s="44"/>
      <c r="E67" s="47" t="s">
        <v>48</v>
      </c>
      <c r="F67" s="44"/>
      <c r="G67" s="44"/>
      <c r="H67" s="44"/>
      <c r="I67" s="44"/>
      <c r="J67" s="45"/>
    </row>
    <row r="68">
      <c r="A68" s="36" t="s">
        <v>58</v>
      </c>
      <c r="B68" s="43"/>
      <c r="C68" s="44"/>
      <c r="D68" s="44"/>
      <c r="E68" s="46" t="s">
        <v>548</v>
      </c>
      <c r="F68" s="44"/>
      <c r="G68" s="44"/>
      <c r="H68" s="44"/>
      <c r="I68" s="44"/>
      <c r="J68" s="45"/>
    </row>
    <row r="69" ht="75">
      <c r="A69" s="36" t="s">
        <v>53</v>
      </c>
      <c r="B69" s="43"/>
      <c r="C69" s="44"/>
      <c r="D69" s="44"/>
      <c r="E69" s="38" t="s">
        <v>479</v>
      </c>
      <c r="F69" s="44"/>
      <c r="G69" s="44"/>
      <c r="H69" s="44"/>
      <c r="I69" s="44"/>
      <c r="J69" s="45"/>
    </row>
    <row r="70">
      <c r="A70" s="30" t="s">
        <v>43</v>
      </c>
      <c r="B70" s="31"/>
      <c r="C70" s="32" t="s">
        <v>164</v>
      </c>
      <c r="D70" s="33"/>
      <c r="E70" s="30" t="s">
        <v>165</v>
      </c>
      <c r="F70" s="33"/>
      <c r="G70" s="33"/>
      <c r="H70" s="33"/>
      <c r="I70" s="34">
        <f>SUMIFS(I71:I74,A71:A74,"P")</f>
        <v>0</v>
      </c>
      <c r="J70" s="35"/>
    </row>
    <row r="71">
      <c r="A71" s="36" t="s">
        <v>46</v>
      </c>
      <c r="B71" s="36">
        <v>16</v>
      </c>
      <c r="C71" s="37" t="s">
        <v>317</v>
      </c>
      <c r="D71" s="36" t="s">
        <v>48</v>
      </c>
      <c r="E71" s="38" t="s">
        <v>318</v>
      </c>
      <c r="F71" s="39" t="s">
        <v>107</v>
      </c>
      <c r="G71" s="40">
        <v>1.2949999999999999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>
      <c r="A72" s="36" t="s">
        <v>51</v>
      </c>
      <c r="B72" s="43"/>
      <c r="C72" s="44"/>
      <c r="D72" s="44"/>
      <c r="E72" s="47" t="s">
        <v>48</v>
      </c>
      <c r="F72" s="44"/>
      <c r="G72" s="44"/>
      <c r="H72" s="44"/>
      <c r="I72" s="44"/>
      <c r="J72" s="45"/>
    </row>
    <row r="73" ht="45">
      <c r="A73" s="36" t="s">
        <v>58</v>
      </c>
      <c r="B73" s="43"/>
      <c r="C73" s="44"/>
      <c r="D73" s="44"/>
      <c r="E73" s="46" t="s">
        <v>549</v>
      </c>
      <c r="F73" s="44"/>
      <c r="G73" s="44"/>
      <c r="H73" s="44"/>
      <c r="I73" s="44"/>
      <c r="J73" s="45"/>
    </row>
    <row r="74" ht="105">
      <c r="A74" s="36" t="s">
        <v>53</v>
      </c>
      <c r="B74" s="43"/>
      <c r="C74" s="44"/>
      <c r="D74" s="44"/>
      <c r="E74" s="38" t="s">
        <v>320</v>
      </c>
      <c r="F74" s="44"/>
      <c r="G74" s="44"/>
      <c r="H74" s="44"/>
      <c r="I74" s="44"/>
      <c r="J74" s="45"/>
    </row>
    <row r="75">
      <c r="A75" s="30" t="s">
        <v>43</v>
      </c>
      <c r="B75" s="31"/>
      <c r="C75" s="32" t="s">
        <v>174</v>
      </c>
      <c r="D75" s="33"/>
      <c r="E75" s="30" t="s">
        <v>175</v>
      </c>
      <c r="F75" s="33"/>
      <c r="G75" s="33"/>
      <c r="H75" s="33"/>
      <c r="I75" s="34">
        <f>SUMIFS(I76:I111,A76:A111,"P")</f>
        <v>0</v>
      </c>
      <c r="J75" s="35"/>
    </row>
    <row r="76">
      <c r="A76" s="36" t="s">
        <v>46</v>
      </c>
      <c r="B76" s="36">
        <v>17</v>
      </c>
      <c r="C76" s="37" t="s">
        <v>183</v>
      </c>
      <c r="D76" s="36" t="s">
        <v>48</v>
      </c>
      <c r="E76" s="38" t="s">
        <v>184</v>
      </c>
      <c r="F76" s="39" t="s">
        <v>113</v>
      </c>
      <c r="G76" s="40">
        <v>3780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 ht="45">
      <c r="A77" s="36" t="s">
        <v>51</v>
      </c>
      <c r="B77" s="43"/>
      <c r="C77" s="44"/>
      <c r="D77" s="44"/>
      <c r="E77" s="38" t="s">
        <v>185</v>
      </c>
      <c r="F77" s="44"/>
      <c r="G77" s="44"/>
      <c r="H77" s="44"/>
      <c r="I77" s="44"/>
      <c r="J77" s="45"/>
    </row>
    <row r="78">
      <c r="A78" s="36" t="s">
        <v>58</v>
      </c>
      <c r="B78" s="43"/>
      <c r="C78" s="44"/>
      <c r="D78" s="44"/>
      <c r="E78" s="46" t="s">
        <v>550</v>
      </c>
      <c r="F78" s="44"/>
      <c r="G78" s="44"/>
      <c r="H78" s="44"/>
      <c r="I78" s="44"/>
      <c r="J78" s="45"/>
    </row>
    <row r="79" ht="120">
      <c r="A79" s="36" t="s">
        <v>53</v>
      </c>
      <c r="B79" s="43"/>
      <c r="C79" s="44"/>
      <c r="D79" s="44"/>
      <c r="E79" s="38" t="s">
        <v>187</v>
      </c>
      <c r="F79" s="44"/>
      <c r="G79" s="44"/>
      <c r="H79" s="44"/>
      <c r="I79" s="44"/>
      <c r="J79" s="45"/>
    </row>
    <row r="80">
      <c r="A80" s="36" t="s">
        <v>46</v>
      </c>
      <c r="B80" s="36">
        <v>18</v>
      </c>
      <c r="C80" s="37" t="s">
        <v>188</v>
      </c>
      <c r="D80" s="36" t="s">
        <v>48</v>
      </c>
      <c r="E80" s="38" t="s">
        <v>189</v>
      </c>
      <c r="F80" s="39" t="s">
        <v>113</v>
      </c>
      <c r="G80" s="40">
        <v>114</v>
      </c>
      <c r="H80" s="41">
        <v>0</v>
      </c>
      <c r="I80" s="41">
        <f>ROUND(G80*H80,P4)</f>
        <v>0</v>
      </c>
      <c r="J80" s="36"/>
      <c r="O80" s="42">
        <f>I80*0.21</f>
        <v>0</v>
      </c>
      <c r="P80">
        <v>3</v>
      </c>
    </row>
    <row r="81">
      <c r="A81" s="36" t="s">
        <v>51</v>
      </c>
      <c r="B81" s="43"/>
      <c r="C81" s="44"/>
      <c r="D81" s="44"/>
      <c r="E81" s="47" t="s">
        <v>48</v>
      </c>
      <c r="F81" s="44"/>
      <c r="G81" s="44"/>
      <c r="H81" s="44"/>
      <c r="I81" s="44"/>
      <c r="J81" s="45"/>
    </row>
    <row r="82">
      <c r="A82" s="36" t="s">
        <v>58</v>
      </c>
      <c r="B82" s="43"/>
      <c r="C82" s="44"/>
      <c r="D82" s="44"/>
      <c r="E82" s="46" t="s">
        <v>551</v>
      </c>
      <c r="F82" s="44"/>
      <c r="G82" s="44"/>
      <c r="H82" s="44"/>
      <c r="I82" s="44"/>
      <c r="J82" s="45"/>
    </row>
    <row r="83" ht="120">
      <c r="A83" s="36" t="s">
        <v>53</v>
      </c>
      <c r="B83" s="43"/>
      <c r="C83" s="44"/>
      <c r="D83" s="44"/>
      <c r="E83" s="38" t="s">
        <v>191</v>
      </c>
      <c r="F83" s="44"/>
      <c r="G83" s="44"/>
      <c r="H83" s="44"/>
      <c r="I83" s="44"/>
      <c r="J83" s="45"/>
    </row>
    <row r="84">
      <c r="A84" s="36" t="s">
        <v>46</v>
      </c>
      <c r="B84" s="36">
        <v>19</v>
      </c>
      <c r="C84" s="37" t="s">
        <v>192</v>
      </c>
      <c r="D84" s="36" t="s">
        <v>48</v>
      </c>
      <c r="E84" s="38" t="s">
        <v>193</v>
      </c>
      <c r="F84" s="39" t="s">
        <v>113</v>
      </c>
      <c r="G84" s="40">
        <v>3672</v>
      </c>
      <c r="H84" s="41">
        <v>0</v>
      </c>
      <c r="I84" s="41">
        <f>ROUND(G84*H84,P4)</f>
        <v>0</v>
      </c>
      <c r="J84" s="36"/>
      <c r="O84" s="42">
        <f>I84*0.21</f>
        <v>0</v>
      </c>
      <c r="P84">
        <v>3</v>
      </c>
    </row>
    <row r="85" ht="75">
      <c r="A85" s="36" t="s">
        <v>51</v>
      </c>
      <c r="B85" s="43"/>
      <c r="C85" s="44"/>
      <c r="D85" s="44"/>
      <c r="E85" s="38" t="s">
        <v>194</v>
      </c>
      <c r="F85" s="44"/>
      <c r="G85" s="44"/>
      <c r="H85" s="44"/>
      <c r="I85" s="44"/>
      <c r="J85" s="45"/>
    </row>
    <row r="86">
      <c r="A86" s="36" t="s">
        <v>58</v>
      </c>
      <c r="B86" s="43"/>
      <c r="C86" s="44"/>
      <c r="D86" s="44"/>
      <c r="E86" s="46" t="s">
        <v>552</v>
      </c>
      <c r="F86" s="44"/>
      <c r="G86" s="44"/>
      <c r="H86" s="44"/>
      <c r="I86" s="44"/>
      <c r="J86" s="45"/>
    </row>
    <row r="87" ht="120">
      <c r="A87" s="36" t="s">
        <v>53</v>
      </c>
      <c r="B87" s="43"/>
      <c r="C87" s="44"/>
      <c r="D87" s="44"/>
      <c r="E87" s="38" t="s">
        <v>196</v>
      </c>
      <c r="F87" s="44"/>
      <c r="G87" s="44"/>
      <c r="H87" s="44"/>
      <c r="I87" s="44"/>
      <c r="J87" s="45"/>
    </row>
    <row r="88">
      <c r="A88" s="36" t="s">
        <v>46</v>
      </c>
      <c r="B88" s="36">
        <v>20</v>
      </c>
      <c r="C88" s="37" t="s">
        <v>197</v>
      </c>
      <c r="D88" s="36" t="s">
        <v>48</v>
      </c>
      <c r="E88" s="38" t="s">
        <v>198</v>
      </c>
      <c r="F88" s="39" t="s">
        <v>113</v>
      </c>
      <c r="G88" s="40">
        <v>3600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>
      <c r="A89" s="36" t="s">
        <v>51</v>
      </c>
      <c r="B89" s="43"/>
      <c r="C89" s="44"/>
      <c r="D89" s="44"/>
      <c r="E89" s="38" t="s">
        <v>199</v>
      </c>
      <c r="F89" s="44"/>
      <c r="G89" s="44"/>
      <c r="H89" s="44"/>
      <c r="I89" s="44"/>
      <c r="J89" s="45"/>
    </row>
    <row r="90">
      <c r="A90" s="36" t="s">
        <v>58</v>
      </c>
      <c r="B90" s="43"/>
      <c r="C90" s="44"/>
      <c r="D90" s="44"/>
      <c r="E90" s="46" t="s">
        <v>553</v>
      </c>
      <c r="F90" s="44"/>
      <c r="G90" s="44"/>
      <c r="H90" s="44"/>
      <c r="I90" s="44"/>
      <c r="J90" s="45"/>
    </row>
    <row r="91" ht="120">
      <c r="A91" s="36" t="s">
        <v>53</v>
      </c>
      <c r="B91" s="43"/>
      <c r="C91" s="44"/>
      <c r="D91" s="44"/>
      <c r="E91" s="38" t="s">
        <v>196</v>
      </c>
      <c r="F91" s="44"/>
      <c r="G91" s="44"/>
      <c r="H91" s="44"/>
      <c r="I91" s="44"/>
      <c r="J91" s="45"/>
    </row>
    <row r="92">
      <c r="A92" s="36" t="s">
        <v>46</v>
      </c>
      <c r="B92" s="36">
        <v>21</v>
      </c>
      <c r="C92" s="37" t="s">
        <v>197</v>
      </c>
      <c r="D92" s="36" t="s">
        <v>71</v>
      </c>
      <c r="E92" s="38" t="s">
        <v>198</v>
      </c>
      <c r="F92" s="39" t="s">
        <v>113</v>
      </c>
      <c r="G92" s="40">
        <v>170</v>
      </c>
      <c r="H92" s="41">
        <v>0</v>
      </c>
      <c r="I92" s="41">
        <f>ROUND(G92*H92,P4)</f>
        <v>0</v>
      </c>
      <c r="J92" s="36"/>
      <c r="O92" s="42">
        <f>I92*0.21</f>
        <v>0</v>
      </c>
      <c r="P92">
        <v>3</v>
      </c>
    </row>
    <row r="93">
      <c r="A93" s="36" t="s">
        <v>51</v>
      </c>
      <c r="B93" s="43"/>
      <c r="C93" s="44"/>
      <c r="D93" s="44"/>
      <c r="E93" s="38" t="s">
        <v>121</v>
      </c>
      <c r="F93" s="44"/>
      <c r="G93" s="44"/>
      <c r="H93" s="44"/>
      <c r="I93" s="44"/>
      <c r="J93" s="45"/>
    </row>
    <row r="94">
      <c r="A94" s="36" t="s">
        <v>58</v>
      </c>
      <c r="B94" s="43"/>
      <c r="C94" s="44"/>
      <c r="D94" s="44"/>
      <c r="E94" s="46" t="s">
        <v>554</v>
      </c>
      <c r="F94" s="44"/>
      <c r="G94" s="44"/>
      <c r="H94" s="44"/>
      <c r="I94" s="44"/>
      <c r="J94" s="45"/>
    </row>
    <row r="95" ht="120">
      <c r="A95" s="36" t="s">
        <v>53</v>
      </c>
      <c r="B95" s="43"/>
      <c r="C95" s="44"/>
      <c r="D95" s="44"/>
      <c r="E95" s="38" t="s">
        <v>196</v>
      </c>
      <c r="F95" s="44"/>
      <c r="G95" s="44"/>
      <c r="H95" s="44"/>
      <c r="I95" s="44"/>
      <c r="J95" s="45"/>
    </row>
    <row r="96">
      <c r="A96" s="36" t="s">
        <v>46</v>
      </c>
      <c r="B96" s="36">
        <v>22</v>
      </c>
      <c r="C96" s="37" t="s">
        <v>202</v>
      </c>
      <c r="D96" s="36" t="s">
        <v>48</v>
      </c>
      <c r="E96" s="38" t="s">
        <v>203</v>
      </c>
      <c r="F96" s="39" t="s">
        <v>113</v>
      </c>
      <c r="G96" s="40">
        <v>3600</v>
      </c>
      <c r="H96" s="41">
        <v>0</v>
      </c>
      <c r="I96" s="41">
        <f>ROUND(G96*H96,P4)</f>
        <v>0</v>
      </c>
      <c r="J96" s="36"/>
      <c r="O96" s="42">
        <f>I96*0.21</f>
        <v>0</v>
      </c>
      <c r="P96">
        <v>3</v>
      </c>
    </row>
    <row r="97">
      <c r="A97" s="36" t="s">
        <v>51</v>
      </c>
      <c r="B97" s="43"/>
      <c r="C97" s="44"/>
      <c r="D97" s="44"/>
      <c r="E97" s="38" t="s">
        <v>204</v>
      </c>
      <c r="F97" s="44"/>
      <c r="G97" s="44"/>
      <c r="H97" s="44"/>
      <c r="I97" s="44"/>
      <c r="J97" s="45"/>
    </row>
    <row r="98">
      <c r="A98" s="36" t="s">
        <v>58</v>
      </c>
      <c r="B98" s="43"/>
      <c r="C98" s="44"/>
      <c r="D98" s="44"/>
      <c r="E98" s="46" t="s">
        <v>553</v>
      </c>
      <c r="F98" s="44"/>
      <c r="G98" s="44"/>
      <c r="H98" s="44"/>
      <c r="I98" s="44"/>
      <c r="J98" s="45"/>
    </row>
    <row r="99" ht="195">
      <c r="A99" s="36" t="s">
        <v>53</v>
      </c>
      <c r="B99" s="43"/>
      <c r="C99" s="44"/>
      <c r="D99" s="44"/>
      <c r="E99" s="38" t="s">
        <v>205</v>
      </c>
      <c r="F99" s="44"/>
      <c r="G99" s="44"/>
      <c r="H99" s="44"/>
      <c r="I99" s="44"/>
      <c r="J99" s="45"/>
    </row>
    <row r="100">
      <c r="A100" s="36" t="s">
        <v>46</v>
      </c>
      <c r="B100" s="36">
        <v>23</v>
      </c>
      <c r="C100" s="37" t="s">
        <v>206</v>
      </c>
      <c r="D100" s="36" t="s">
        <v>71</v>
      </c>
      <c r="E100" s="38" t="s">
        <v>207</v>
      </c>
      <c r="F100" s="39" t="s">
        <v>113</v>
      </c>
      <c r="G100" s="40">
        <v>170</v>
      </c>
      <c r="H100" s="41">
        <v>0</v>
      </c>
      <c r="I100" s="41">
        <f>ROUND(G100*H100,P4)</f>
        <v>0</v>
      </c>
      <c r="J100" s="36"/>
      <c r="O100" s="42">
        <f>I100*0.21</f>
        <v>0</v>
      </c>
      <c r="P100">
        <v>3</v>
      </c>
    </row>
    <row r="101">
      <c r="A101" s="36" t="s">
        <v>51</v>
      </c>
      <c r="B101" s="43"/>
      <c r="C101" s="44"/>
      <c r="D101" s="44"/>
      <c r="E101" s="38" t="s">
        <v>121</v>
      </c>
      <c r="F101" s="44"/>
      <c r="G101" s="44"/>
      <c r="H101" s="44"/>
      <c r="I101" s="44"/>
      <c r="J101" s="45"/>
    </row>
    <row r="102">
      <c r="A102" s="36" t="s">
        <v>58</v>
      </c>
      <c r="B102" s="43"/>
      <c r="C102" s="44"/>
      <c r="D102" s="44"/>
      <c r="E102" s="46" t="s">
        <v>555</v>
      </c>
      <c r="F102" s="44"/>
      <c r="G102" s="44"/>
      <c r="H102" s="44"/>
      <c r="I102" s="44"/>
      <c r="J102" s="45"/>
    </row>
    <row r="103" ht="195">
      <c r="A103" s="36" t="s">
        <v>53</v>
      </c>
      <c r="B103" s="43"/>
      <c r="C103" s="44"/>
      <c r="D103" s="44"/>
      <c r="E103" s="38" t="s">
        <v>205</v>
      </c>
      <c r="F103" s="44"/>
      <c r="G103" s="44"/>
      <c r="H103" s="44"/>
      <c r="I103" s="44"/>
      <c r="J103" s="45"/>
    </row>
    <row r="104">
      <c r="A104" s="36" t="s">
        <v>46</v>
      </c>
      <c r="B104" s="36">
        <v>24</v>
      </c>
      <c r="C104" s="37" t="s">
        <v>489</v>
      </c>
      <c r="D104" s="36" t="s">
        <v>48</v>
      </c>
      <c r="E104" s="38" t="s">
        <v>490</v>
      </c>
      <c r="F104" s="39" t="s">
        <v>113</v>
      </c>
      <c r="G104" s="40">
        <v>3672</v>
      </c>
      <c r="H104" s="41">
        <v>0</v>
      </c>
      <c r="I104" s="41">
        <f>ROUND(G104*H104,P4)</f>
        <v>0</v>
      </c>
      <c r="J104" s="36"/>
      <c r="O104" s="42">
        <f>I104*0.21</f>
        <v>0</v>
      </c>
      <c r="P104">
        <v>3</v>
      </c>
    </row>
    <row r="105">
      <c r="A105" s="36" t="s">
        <v>51</v>
      </c>
      <c r="B105" s="43"/>
      <c r="C105" s="44"/>
      <c r="D105" s="44"/>
      <c r="E105" s="38" t="s">
        <v>211</v>
      </c>
      <c r="F105" s="44"/>
      <c r="G105" s="44"/>
      <c r="H105" s="44"/>
      <c r="I105" s="44"/>
      <c r="J105" s="45"/>
    </row>
    <row r="106">
      <c r="A106" s="36" t="s">
        <v>58</v>
      </c>
      <c r="B106" s="43"/>
      <c r="C106" s="44"/>
      <c r="D106" s="44"/>
      <c r="E106" s="46" t="s">
        <v>552</v>
      </c>
      <c r="F106" s="44"/>
      <c r="G106" s="44"/>
      <c r="H106" s="44"/>
      <c r="I106" s="44"/>
      <c r="J106" s="45"/>
    </row>
    <row r="107" ht="195">
      <c r="A107" s="36" t="s">
        <v>53</v>
      </c>
      <c r="B107" s="43"/>
      <c r="C107" s="44"/>
      <c r="D107" s="44"/>
      <c r="E107" s="38" t="s">
        <v>205</v>
      </c>
      <c r="F107" s="44"/>
      <c r="G107" s="44"/>
      <c r="H107" s="44"/>
      <c r="I107" s="44"/>
      <c r="J107" s="45"/>
    </row>
    <row r="108">
      <c r="A108" s="36" t="s">
        <v>46</v>
      </c>
      <c r="B108" s="36">
        <v>25</v>
      </c>
      <c r="C108" s="37" t="s">
        <v>212</v>
      </c>
      <c r="D108" s="36" t="s">
        <v>48</v>
      </c>
      <c r="E108" s="38" t="s">
        <v>213</v>
      </c>
      <c r="F108" s="39" t="s">
        <v>137</v>
      </c>
      <c r="G108" s="40">
        <v>51</v>
      </c>
      <c r="H108" s="41">
        <v>0</v>
      </c>
      <c r="I108" s="41">
        <f>ROUND(G108*H108,P4)</f>
        <v>0</v>
      </c>
      <c r="J108" s="36"/>
      <c r="O108" s="42">
        <f>I108*0.21</f>
        <v>0</v>
      </c>
      <c r="P108">
        <v>3</v>
      </c>
    </row>
    <row r="109">
      <c r="A109" s="36" t="s">
        <v>51</v>
      </c>
      <c r="B109" s="43"/>
      <c r="C109" s="44"/>
      <c r="D109" s="44"/>
      <c r="E109" s="47" t="s">
        <v>48</v>
      </c>
      <c r="F109" s="44"/>
      <c r="G109" s="44"/>
      <c r="H109" s="44"/>
      <c r="I109" s="44"/>
      <c r="J109" s="45"/>
    </row>
    <row r="110" ht="45">
      <c r="A110" s="36" t="s">
        <v>58</v>
      </c>
      <c r="B110" s="43"/>
      <c r="C110" s="44"/>
      <c r="D110" s="44"/>
      <c r="E110" s="46" t="s">
        <v>556</v>
      </c>
      <c r="F110" s="44"/>
      <c r="G110" s="44"/>
      <c r="H110" s="44"/>
      <c r="I110" s="44"/>
      <c r="J110" s="45"/>
    </row>
    <row r="111" ht="75">
      <c r="A111" s="36" t="s">
        <v>53</v>
      </c>
      <c r="B111" s="43"/>
      <c r="C111" s="44"/>
      <c r="D111" s="44"/>
      <c r="E111" s="38" t="s">
        <v>215</v>
      </c>
      <c r="F111" s="44"/>
      <c r="G111" s="44"/>
      <c r="H111" s="44"/>
      <c r="I111" s="44"/>
      <c r="J111" s="45"/>
    </row>
    <row r="112">
      <c r="A112" s="30" t="s">
        <v>43</v>
      </c>
      <c r="B112" s="31"/>
      <c r="C112" s="32" t="s">
        <v>226</v>
      </c>
      <c r="D112" s="33"/>
      <c r="E112" s="30" t="s">
        <v>227</v>
      </c>
      <c r="F112" s="33"/>
      <c r="G112" s="33"/>
      <c r="H112" s="33"/>
      <c r="I112" s="34">
        <f>SUMIFS(I113:I120,A113:A120,"P")</f>
        <v>0</v>
      </c>
      <c r="J112" s="35"/>
    </row>
    <row r="113">
      <c r="A113" s="36" t="s">
        <v>46</v>
      </c>
      <c r="B113" s="36">
        <v>26</v>
      </c>
      <c r="C113" s="37" t="s">
        <v>557</v>
      </c>
      <c r="D113" s="36" t="s">
        <v>48</v>
      </c>
      <c r="E113" s="38" t="s">
        <v>558</v>
      </c>
      <c r="F113" s="39" t="s">
        <v>137</v>
      </c>
      <c r="G113" s="40">
        <v>13</v>
      </c>
      <c r="H113" s="41">
        <v>0</v>
      </c>
      <c r="I113" s="41">
        <f>ROUND(G113*H113,P4)</f>
        <v>0</v>
      </c>
      <c r="J113" s="36"/>
      <c r="O113" s="42">
        <f>I113*0.21</f>
        <v>0</v>
      </c>
      <c r="P113">
        <v>3</v>
      </c>
    </row>
    <row r="114">
      <c r="A114" s="36" t="s">
        <v>51</v>
      </c>
      <c r="B114" s="43"/>
      <c r="C114" s="44"/>
      <c r="D114" s="44"/>
      <c r="E114" s="47" t="s">
        <v>48</v>
      </c>
      <c r="F114" s="44"/>
      <c r="G114" s="44"/>
      <c r="H114" s="44"/>
      <c r="I114" s="44"/>
      <c r="J114" s="45"/>
    </row>
    <row r="115">
      <c r="A115" s="36" t="s">
        <v>58</v>
      </c>
      <c r="B115" s="43"/>
      <c r="C115" s="44"/>
      <c r="D115" s="44"/>
      <c r="E115" s="46" t="s">
        <v>559</v>
      </c>
      <c r="F115" s="44"/>
      <c r="G115" s="44"/>
      <c r="H115" s="44"/>
      <c r="I115" s="44"/>
      <c r="J115" s="45"/>
    </row>
    <row r="116" ht="330">
      <c r="A116" s="36" t="s">
        <v>53</v>
      </c>
      <c r="B116" s="43"/>
      <c r="C116" s="44"/>
      <c r="D116" s="44"/>
      <c r="E116" s="38" t="s">
        <v>501</v>
      </c>
      <c r="F116" s="44"/>
      <c r="G116" s="44"/>
      <c r="H116" s="44"/>
      <c r="I116" s="44"/>
      <c r="J116" s="45"/>
    </row>
    <row r="117">
      <c r="A117" s="36" t="s">
        <v>46</v>
      </c>
      <c r="B117" s="36">
        <v>27</v>
      </c>
      <c r="C117" s="37" t="s">
        <v>560</v>
      </c>
      <c r="D117" s="36" t="s">
        <v>48</v>
      </c>
      <c r="E117" s="38" t="s">
        <v>561</v>
      </c>
      <c r="F117" s="39" t="s">
        <v>230</v>
      </c>
      <c r="G117" s="40">
        <v>1</v>
      </c>
      <c r="H117" s="41">
        <v>0</v>
      </c>
      <c r="I117" s="41">
        <f>ROUND(G117*H117,P4)</f>
        <v>0</v>
      </c>
      <c r="J117" s="36"/>
      <c r="O117" s="42">
        <f>I117*0.21</f>
        <v>0</v>
      </c>
      <c r="P117">
        <v>3</v>
      </c>
    </row>
    <row r="118">
      <c r="A118" s="36" t="s">
        <v>51</v>
      </c>
      <c r="B118" s="43"/>
      <c r="C118" s="44"/>
      <c r="D118" s="44"/>
      <c r="E118" s="47" t="s">
        <v>48</v>
      </c>
      <c r="F118" s="44"/>
      <c r="G118" s="44"/>
      <c r="H118" s="44"/>
      <c r="I118" s="44"/>
      <c r="J118" s="45"/>
    </row>
    <row r="119">
      <c r="A119" s="36" t="s">
        <v>58</v>
      </c>
      <c r="B119" s="43"/>
      <c r="C119" s="44"/>
      <c r="D119" s="44"/>
      <c r="E119" s="46" t="s">
        <v>562</v>
      </c>
      <c r="F119" s="44"/>
      <c r="G119" s="44"/>
      <c r="H119" s="44"/>
      <c r="I119" s="44"/>
      <c r="J119" s="45"/>
    </row>
    <row r="120" ht="120">
      <c r="A120" s="36" t="s">
        <v>53</v>
      </c>
      <c r="B120" s="43"/>
      <c r="C120" s="44"/>
      <c r="D120" s="44"/>
      <c r="E120" s="38" t="s">
        <v>563</v>
      </c>
      <c r="F120" s="44"/>
      <c r="G120" s="44"/>
      <c r="H120" s="44"/>
      <c r="I120" s="44"/>
      <c r="J120" s="45"/>
    </row>
    <row r="121">
      <c r="A121" s="30" t="s">
        <v>43</v>
      </c>
      <c r="B121" s="31"/>
      <c r="C121" s="32" t="s">
        <v>233</v>
      </c>
      <c r="D121" s="33"/>
      <c r="E121" s="30" t="s">
        <v>234</v>
      </c>
      <c r="F121" s="33"/>
      <c r="G121" s="33"/>
      <c r="H121" s="33"/>
      <c r="I121" s="34">
        <f>SUMIFS(I122:I157,A122:A157,"P")</f>
        <v>0</v>
      </c>
      <c r="J121" s="35"/>
    </row>
    <row r="122">
      <c r="A122" s="36" t="s">
        <v>46</v>
      </c>
      <c r="B122" s="36">
        <v>28</v>
      </c>
      <c r="C122" s="37" t="s">
        <v>235</v>
      </c>
      <c r="D122" s="36" t="s">
        <v>48</v>
      </c>
      <c r="E122" s="38" t="s">
        <v>236</v>
      </c>
      <c r="F122" s="39" t="s">
        <v>230</v>
      </c>
      <c r="G122" s="40">
        <v>230</v>
      </c>
      <c r="H122" s="41">
        <v>0</v>
      </c>
      <c r="I122" s="41">
        <f>ROUND(G122*H122,P4)</f>
        <v>0</v>
      </c>
      <c r="J122" s="36"/>
      <c r="O122" s="42">
        <f>I122*0.21</f>
        <v>0</v>
      </c>
      <c r="P122">
        <v>3</v>
      </c>
    </row>
    <row r="123">
      <c r="A123" s="36" t="s">
        <v>51</v>
      </c>
      <c r="B123" s="43"/>
      <c r="C123" s="44"/>
      <c r="D123" s="44"/>
      <c r="E123" s="47" t="s">
        <v>48</v>
      </c>
      <c r="F123" s="44"/>
      <c r="G123" s="44"/>
      <c r="H123" s="44"/>
      <c r="I123" s="44"/>
      <c r="J123" s="45"/>
    </row>
    <row r="124">
      <c r="A124" s="36" t="s">
        <v>58</v>
      </c>
      <c r="B124" s="43"/>
      <c r="C124" s="44"/>
      <c r="D124" s="44"/>
      <c r="E124" s="46" t="s">
        <v>564</v>
      </c>
      <c r="F124" s="44"/>
      <c r="G124" s="44"/>
      <c r="H124" s="44"/>
      <c r="I124" s="44"/>
      <c r="J124" s="45"/>
    </row>
    <row r="125" ht="90">
      <c r="A125" s="36" t="s">
        <v>53</v>
      </c>
      <c r="B125" s="43"/>
      <c r="C125" s="44"/>
      <c r="D125" s="44"/>
      <c r="E125" s="38" t="s">
        <v>238</v>
      </c>
      <c r="F125" s="44"/>
      <c r="G125" s="44"/>
      <c r="H125" s="44"/>
      <c r="I125" s="44"/>
      <c r="J125" s="45"/>
    </row>
    <row r="126">
      <c r="A126" s="36" t="s">
        <v>46</v>
      </c>
      <c r="B126" s="36">
        <v>29</v>
      </c>
      <c r="C126" s="37" t="s">
        <v>247</v>
      </c>
      <c r="D126" s="36" t="s">
        <v>248</v>
      </c>
      <c r="E126" s="38" t="s">
        <v>249</v>
      </c>
      <c r="F126" s="39" t="s">
        <v>230</v>
      </c>
      <c r="G126" s="40">
        <v>115</v>
      </c>
      <c r="H126" s="41">
        <v>0</v>
      </c>
      <c r="I126" s="41">
        <f>ROUND(G126*H126,P4)</f>
        <v>0</v>
      </c>
      <c r="J126" s="36"/>
      <c r="O126" s="42">
        <f>I126*0.21</f>
        <v>0</v>
      </c>
      <c r="P126">
        <v>3</v>
      </c>
    </row>
    <row r="127">
      <c r="A127" s="36" t="s">
        <v>51</v>
      </c>
      <c r="B127" s="43"/>
      <c r="C127" s="44"/>
      <c r="D127" s="44"/>
      <c r="E127" s="47" t="s">
        <v>48</v>
      </c>
      <c r="F127" s="44"/>
      <c r="G127" s="44"/>
      <c r="H127" s="44"/>
      <c r="I127" s="44"/>
      <c r="J127" s="45"/>
    </row>
    <row r="128">
      <c r="A128" s="36" t="s">
        <v>58</v>
      </c>
      <c r="B128" s="43"/>
      <c r="C128" s="44"/>
      <c r="D128" s="44"/>
      <c r="E128" s="46" t="s">
        <v>565</v>
      </c>
      <c r="F128" s="44"/>
      <c r="G128" s="44"/>
      <c r="H128" s="44"/>
      <c r="I128" s="44"/>
      <c r="J128" s="45"/>
    </row>
    <row r="129" ht="120">
      <c r="A129" s="36" t="s">
        <v>53</v>
      </c>
      <c r="B129" s="43"/>
      <c r="C129" s="44"/>
      <c r="D129" s="44"/>
      <c r="E129" s="38" t="s">
        <v>251</v>
      </c>
      <c r="F129" s="44"/>
      <c r="G129" s="44"/>
      <c r="H129" s="44"/>
      <c r="I129" s="44"/>
      <c r="J129" s="45"/>
    </row>
    <row r="130" ht="30">
      <c r="A130" s="36" t="s">
        <v>46</v>
      </c>
      <c r="B130" s="36">
        <v>30</v>
      </c>
      <c r="C130" s="37" t="s">
        <v>252</v>
      </c>
      <c r="D130" s="36" t="s">
        <v>48</v>
      </c>
      <c r="E130" s="38" t="s">
        <v>253</v>
      </c>
      <c r="F130" s="39" t="s">
        <v>113</v>
      </c>
      <c r="G130" s="40">
        <v>137.75</v>
      </c>
      <c r="H130" s="41">
        <v>0</v>
      </c>
      <c r="I130" s="41">
        <f>ROUND(G130*H130,P4)</f>
        <v>0</v>
      </c>
      <c r="J130" s="36"/>
      <c r="O130" s="42">
        <f>I130*0.21</f>
        <v>0</v>
      </c>
      <c r="P130">
        <v>3</v>
      </c>
    </row>
    <row r="131">
      <c r="A131" s="36" t="s">
        <v>51</v>
      </c>
      <c r="B131" s="43"/>
      <c r="C131" s="44"/>
      <c r="D131" s="44"/>
      <c r="E131" s="47" t="s">
        <v>48</v>
      </c>
      <c r="F131" s="44"/>
      <c r="G131" s="44"/>
      <c r="H131" s="44"/>
      <c r="I131" s="44"/>
      <c r="J131" s="45"/>
    </row>
    <row r="132">
      <c r="A132" s="36" t="s">
        <v>58</v>
      </c>
      <c r="B132" s="43"/>
      <c r="C132" s="44"/>
      <c r="D132" s="44"/>
      <c r="E132" s="46" t="s">
        <v>566</v>
      </c>
      <c r="F132" s="44"/>
      <c r="G132" s="44"/>
      <c r="H132" s="44"/>
      <c r="I132" s="44"/>
      <c r="J132" s="45"/>
    </row>
    <row r="133" ht="105">
      <c r="A133" s="36" t="s">
        <v>53</v>
      </c>
      <c r="B133" s="43"/>
      <c r="C133" s="44"/>
      <c r="D133" s="44"/>
      <c r="E133" s="38" t="s">
        <v>255</v>
      </c>
      <c r="F133" s="44"/>
      <c r="G133" s="44"/>
      <c r="H133" s="44"/>
      <c r="I133" s="44"/>
      <c r="J133" s="45"/>
    </row>
    <row r="134" ht="30">
      <c r="A134" s="36" t="s">
        <v>46</v>
      </c>
      <c r="B134" s="36">
        <v>31</v>
      </c>
      <c r="C134" s="37" t="s">
        <v>512</v>
      </c>
      <c r="D134" s="36" t="s">
        <v>48</v>
      </c>
      <c r="E134" s="38" t="s">
        <v>513</v>
      </c>
      <c r="F134" s="39" t="s">
        <v>137</v>
      </c>
      <c r="G134" s="40">
        <v>108</v>
      </c>
      <c r="H134" s="41">
        <v>0</v>
      </c>
      <c r="I134" s="41">
        <f>ROUND(G134*H134,P4)</f>
        <v>0</v>
      </c>
      <c r="J134" s="36"/>
      <c r="O134" s="42">
        <f>I134*0.21</f>
        <v>0</v>
      </c>
      <c r="P134">
        <v>3</v>
      </c>
    </row>
    <row r="135">
      <c r="A135" s="36" t="s">
        <v>51</v>
      </c>
      <c r="B135" s="43"/>
      <c r="C135" s="44"/>
      <c r="D135" s="44"/>
      <c r="E135" s="47" t="s">
        <v>48</v>
      </c>
      <c r="F135" s="44"/>
      <c r="G135" s="44"/>
      <c r="H135" s="44"/>
      <c r="I135" s="44"/>
      <c r="J135" s="45"/>
    </row>
    <row r="136" ht="60">
      <c r="A136" s="36" t="s">
        <v>58</v>
      </c>
      <c r="B136" s="43"/>
      <c r="C136" s="44"/>
      <c r="D136" s="44"/>
      <c r="E136" s="46" t="s">
        <v>567</v>
      </c>
      <c r="F136" s="44"/>
      <c r="G136" s="44"/>
      <c r="H136" s="44"/>
      <c r="I136" s="44"/>
      <c r="J136" s="45"/>
    </row>
    <row r="137" ht="90">
      <c r="A137" s="36" t="s">
        <v>53</v>
      </c>
      <c r="B137" s="43"/>
      <c r="C137" s="44"/>
      <c r="D137" s="44"/>
      <c r="E137" s="38" t="s">
        <v>515</v>
      </c>
      <c r="F137" s="44"/>
      <c r="G137" s="44"/>
      <c r="H137" s="44"/>
      <c r="I137" s="44"/>
      <c r="J137" s="45"/>
    </row>
    <row r="138">
      <c r="A138" s="36" t="s">
        <v>46</v>
      </c>
      <c r="B138" s="36">
        <v>32</v>
      </c>
      <c r="C138" s="37" t="s">
        <v>516</v>
      </c>
      <c r="D138" s="36" t="s">
        <v>48</v>
      </c>
      <c r="E138" s="38" t="s">
        <v>517</v>
      </c>
      <c r="F138" s="39" t="s">
        <v>137</v>
      </c>
      <c r="G138" s="40">
        <v>0.5</v>
      </c>
      <c r="H138" s="41">
        <v>0</v>
      </c>
      <c r="I138" s="41">
        <f>ROUND(G138*H138,P4)</f>
        <v>0</v>
      </c>
      <c r="J138" s="36"/>
      <c r="O138" s="42">
        <f>I138*0.21</f>
        <v>0</v>
      </c>
      <c r="P138">
        <v>3</v>
      </c>
    </row>
    <row r="139">
      <c r="A139" s="36" t="s">
        <v>51</v>
      </c>
      <c r="B139" s="43"/>
      <c r="C139" s="44"/>
      <c r="D139" s="44"/>
      <c r="E139" s="47" t="s">
        <v>48</v>
      </c>
      <c r="F139" s="44"/>
      <c r="G139" s="44"/>
      <c r="H139" s="44"/>
      <c r="I139" s="44"/>
      <c r="J139" s="45"/>
    </row>
    <row r="140">
      <c r="A140" s="36" t="s">
        <v>58</v>
      </c>
      <c r="B140" s="43"/>
      <c r="C140" s="44"/>
      <c r="D140" s="44"/>
      <c r="E140" s="46" t="s">
        <v>568</v>
      </c>
      <c r="F140" s="44"/>
      <c r="G140" s="44"/>
      <c r="H140" s="44"/>
      <c r="I140" s="44"/>
      <c r="J140" s="45"/>
    </row>
    <row r="141" ht="90">
      <c r="A141" s="36" t="s">
        <v>53</v>
      </c>
      <c r="B141" s="43"/>
      <c r="C141" s="44"/>
      <c r="D141" s="44"/>
      <c r="E141" s="38" t="s">
        <v>519</v>
      </c>
      <c r="F141" s="44"/>
      <c r="G141" s="44"/>
      <c r="H141" s="44"/>
      <c r="I141" s="44"/>
      <c r="J141" s="45"/>
    </row>
    <row r="142">
      <c r="A142" s="36" t="s">
        <v>46</v>
      </c>
      <c r="B142" s="36">
        <v>33</v>
      </c>
      <c r="C142" s="37" t="s">
        <v>272</v>
      </c>
      <c r="D142" s="36" t="s">
        <v>48</v>
      </c>
      <c r="E142" s="38" t="s">
        <v>273</v>
      </c>
      <c r="F142" s="39" t="s">
        <v>137</v>
      </c>
      <c r="G142" s="40">
        <v>51</v>
      </c>
      <c r="H142" s="41">
        <v>0</v>
      </c>
      <c r="I142" s="41">
        <f>ROUND(G142*H142,P4)</f>
        <v>0</v>
      </c>
      <c r="J142" s="36"/>
      <c r="O142" s="42">
        <f>I142*0.21</f>
        <v>0</v>
      </c>
      <c r="P142">
        <v>3</v>
      </c>
    </row>
    <row r="143">
      <c r="A143" s="36" t="s">
        <v>51</v>
      </c>
      <c r="B143" s="43"/>
      <c r="C143" s="44"/>
      <c r="D143" s="44"/>
      <c r="E143" s="47" t="s">
        <v>48</v>
      </c>
      <c r="F143" s="44"/>
      <c r="G143" s="44"/>
      <c r="H143" s="44"/>
      <c r="I143" s="44"/>
      <c r="J143" s="45"/>
    </row>
    <row r="144" ht="45">
      <c r="A144" s="36" t="s">
        <v>58</v>
      </c>
      <c r="B144" s="43"/>
      <c r="C144" s="44"/>
      <c r="D144" s="44"/>
      <c r="E144" s="46" t="s">
        <v>569</v>
      </c>
      <c r="F144" s="44"/>
      <c r="G144" s="44"/>
      <c r="H144" s="44"/>
      <c r="I144" s="44"/>
      <c r="J144" s="45"/>
    </row>
    <row r="145" ht="75">
      <c r="A145" s="36" t="s">
        <v>53</v>
      </c>
      <c r="B145" s="43"/>
      <c r="C145" s="44"/>
      <c r="D145" s="44"/>
      <c r="E145" s="38" t="s">
        <v>274</v>
      </c>
      <c r="F145" s="44"/>
      <c r="G145" s="44"/>
      <c r="H145" s="44"/>
      <c r="I145" s="44"/>
      <c r="J145" s="45"/>
    </row>
    <row r="146" ht="30">
      <c r="A146" s="36" t="s">
        <v>46</v>
      </c>
      <c r="B146" s="36">
        <v>34</v>
      </c>
      <c r="C146" s="37" t="s">
        <v>522</v>
      </c>
      <c r="D146" s="36" t="s">
        <v>48</v>
      </c>
      <c r="E146" s="38" t="s">
        <v>523</v>
      </c>
      <c r="F146" s="39" t="s">
        <v>137</v>
      </c>
      <c r="G146" s="40">
        <v>12</v>
      </c>
      <c r="H146" s="41">
        <v>0</v>
      </c>
      <c r="I146" s="41">
        <f>ROUND(G146*H146,P4)</f>
        <v>0</v>
      </c>
      <c r="J146" s="36"/>
      <c r="O146" s="42">
        <f>I146*0.21</f>
        <v>0</v>
      </c>
      <c r="P146">
        <v>3</v>
      </c>
    </row>
    <row r="147">
      <c r="A147" s="36" t="s">
        <v>51</v>
      </c>
      <c r="B147" s="43"/>
      <c r="C147" s="44"/>
      <c r="D147" s="44"/>
      <c r="E147" s="38" t="s">
        <v>524</v>
      </c>
      <c r="F147" s="44"/>
      <c r="G147" s="44"/>
      <c r="H147" s="44"/>
      <c r="I147" s="44"/>
      <c r="J147" s="45"/>
    </row>
    <row r="148">
      <c r="A148" s="36" t="s">
        <v>58</v>
      </c>
      <c r="B148" s="43"/>
      <c r="C148" s="44"/>
      <c r="D148" s="44"/>
      <c r="E148" s="46" t="s">
        <v>570</v>
      </c>
      <c r="F148" s="44"/>
      <c r="G148" s="44"/>
      <c r="H148" s="44"/>
      <c r="I148" s="44"/>
      <c r="J148" s="45"/>
    </row>
    <row r="149" ht="135">
      <c r="A149" s="36" t="s">
        <v>53</v>
      </c>
      <c r="B149" s="43"/>
      <c r="C149" s="44"/>
      <c r="D149" s="44"/>
      <c r="E149" s="38" t="s">
        <v>526</v>
      </c>
      <c r="F149" s="44"/>
      <c r="G149" s="44"/>
      <c r="H149" s="44"/>
      <c r="I149" s="44"/>
      <c r="J149" s="45"/>
    </row>
    <row r="150" ht="30">
      <c r="A150" s="36" t="s">
        <v>46</v>
      </c>
      <c r="B150" s="36">
        <v>35</v>
      </c>
      <c r="C150" s="37" t="s">
        <v>527</v>
      </c>
      <c r="D150" s="36" t="s">
        <v>48</v>
      </c>
      <c r="E150" s="38" t="s">
        <v>528</v>
      </c>
      <c r="F150" s="39" t="s">
        <v>113</v>
      </c>
      <c r="G150" s="40">
        <v>39.100000000000001</v>
      </c>
      <c r="H150" s="41">
        <v>0</v>
      </c>
      <c r="I150" s="41">
        <f>ROUND(G150*H150,P4)</f>
        <v>0</v>
      </c>
      <c r="J150" s="36"/>
      <c r="O150" s="42">
        <f>I150*0.21</f>
        <v>0</v>
      </c>
      <c r="P150">
        <v>3</v>
      </c>
    </row>
    <row r="151">
      <c r="A151" s="36" t="s">
        <v>51</v>
      </c>
      <c r="B151" s="43"/>
      <c r="C151" s="44"/>
      <c r="D151" s="44"/>
      <c r="E151" s="47" t="s">
        <v>48</v>
      </c>
      <c r="F151" s="44"/>
      <c r="G151" s="44"/>
      <c r="H151" s="44"/>
      <c r="I151" s="44"/>
      <c r="J151" s="45"/>
    </row>
    <row r="152" ht="60">
      <c r="A152" s="36" t="s">
        <v>58</v>
      </c>
      <c r="B152" s="43"/>
      <c r="C152" s="44"/>
      <c r="D152" s="44"/>
      <c r="E152" s="46" t="s">
        <v>571</v>
      </c>
      <c r="F152" s="44"/>
      <c r="G152" s="44"/>
      <c r="H152" s="44"/>
      <c r="I152" s="44"/>
      <c r="J152" s="45"/>
    </row>
    <row r="153" ht="150">
      <c r="A153" s="36" t="s">
        <v>53</v>
      </c>
      <c r="B153" s="43"/>
      <c r="C153" s="44"/>
      <c r="D153" s="44"/>
      <c r="E153" s="38" t="s">
        <v>530</v>
      </c>
      <c r="F153" s="44"/>
      <c r="G153" s="44"/>
      <c r="H153" s="44"/>
      <c r="I153" s="44"/>
      <c r="J153" s="45"/>
    </row>
    <row r="154">
      <c r="A154" s="36" t="s">
        <v>46</v>
      </c>
      <c r="B154" s="36">
        <v>36</v>
      </c>
      <c r="C154" s="37" t="s">
        <v>572</v>
      </c>
      <c r="D154" s="36" t="s">
        <v>48</v>
      </c>
      <c r="E154" s="38" t="s">
        <v>573</v>
      </c>
      <c r="F154" s="39" t="s">
        <v>230</v>
      </c>
      <c r="G154" s="40">
        <v>1</v>
      </c>
      <c r="H154" s="41">
        <v>0</v>
      </c>
      <c r="I154" s="41">
        <f>ROUND(G154*H154,P4)</f>
        <v>0</v>
      </c>
      <c r="J154" s="36"/>
      <c r="O154" s="42">
        <f>I154*0.21</f>
        <v>0</v>
      </c>
      <c r="P154">
        <v>3</v>
      </c>
    </row>
    <row r="155">
      <c r="A155" s="36" t="s">
        <v>51</v>
      </c>
      <c r="B155" s="43"/>
      <c r="C155" s="44"/>
      <c r="D155" s="44"/>
      <c r="E155" s="47" t="s">
        <v>48</v>
      </c>
      <c r="F155" s="44"/>
      <c r="G155" s="44"/>
      <c r="H155" s="44"/>
      <c r="I155" s="44"/>
      <c r="J155" s="45"/>
    </row>
    <row r="156">
      <c r="A156" s="36" t="s">
        <v>58</v>
      </c>
      <c r="B156" s="43"/>
      <c r="C156" s="44"/>
      <c r="D156" s="44"/>
      <c r="E156" s="46" t="s">
        <v>562</v>
      </c>
      <c r="F156" s="44"/>
      <c r="G156" s="44"/>
      <c r="H156" s="44"/>
      <c r="I156" s="44"/>
      <c r="J156" s="45"/>
    </row>
    <row r="157" ht="165">
      <c r="A157" s="36" t="s">
        <v>53</v>
      </c>
      <c r="B157" s="49"/>
      <c r="C157" s="50"/>
      <c r="D157" s="50"/>
      <c r="E157" s="38" t="s">
        <v>574</v>
      </c>
      <c r="F157" s="50"/>
      <c r="G157" s="50"/>
      <c r="H157" s="50"/>
      <c r="I157" s="50"/>
      <c r="J157" s="5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Matějíčková Veronika</dc:creator>
  <cp:lastModifiedBy>Matějíčková Veronika</cp:lastModifiedBy>
  <dcterms:created xsi:type="dcterms:W3CDTF">2025-04-10T09:00:26Z</dcterms:created>
  <dcterms:modified xsi:type="dcterms:W3CDTF">2025-04-10T09:00:27Z</dcterms:modified>
</cp:coreProperties>
</file>